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S:\DAJF\Departement juridique\Marches publics\MARCHES 2025\AOO\MONUMENTS\Aigues-Mortes_Nettoyage\00 - DCE TRAVAIL\VF\"/>
    </mc:Choice>
  </mc:AlternateContent>
  <xr:revisionPtr revIDLastSave="0" documentId="13_ncr:1_{DB3821D4-E085-438E-A81F-B189269A43E8}" xr6:coauthVersionLast="47" xr6:coauthVersionMax="47" xr10:uidLastSave="{00000000-0000-0000-0000-000000000000}"/>
  <bookViews>
    <workbookView xWindow="20370" yWindow="-120" windowWidth="25440" windowHeight="15270" activeTab="1" xr2:uid="{00000000-000D-0000-FFFF-FFFF00000000}"/>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 l="1"/>
  <c r="C30" i="1"/>
  <c r="E29" i="1"/>
  <c r="E31" i="1" s="1"/>
  <c r="B24" i="2" l="1"/>
  <c r="E400" i="1"/>
  <c r="E399" i="1"/>
  <c r="E398" i="1"/>
  <c r="E397" i="1"/>
  <c r="E396" i="1"/>
  <c r="E395" i="1"/>
  <c r="E394" i="1"/>
  <c r="B362" i="2" s="1"/>
  <c r="D362" i="2" s="1"/>
  <c r="D369" i="2" s="1"/>
  <c r="E389" i="1"/>
  <c r="E388" i="1"/>
  <c r="E387" i="1"/>
  <c r="E386" i="1"/>
  <c r="E385" i="1"/>
  <c r="E384" i="1"/>
  <c r="E383" i="1"/>
  <c r="E382" i="1"/>
  <c r="E381" i="1"/>
  <c r="E380" i="1"/>
  <c r="E379" i="1"/>
  <c r="E378" i="1"/>
  <c r="E377" i="1"/>
  <c r="B346" i="2" s="1"/>
  <c r="D346" i="2" s="1"/>
  <c r="D359" i="2" s="1"/>
  <c r="E372" i="1"/>
  <c r="E371" i="1"/>
  <c r="E370" i="1"/>
  <c r="E369" i="1"/>
  <c r="E368" i="1"/>
  <c r="B338" i="2" s="1"/>
  <c r="D338" i="2" s="1"/>
  <c r="D343" i="2" s="1"/>
  <c r="E363" i="1"/>
  <c r="E362" i="1"/>
  <c r="E361" i="1"/>
  <c r="E360" i="1"/>
  <c r="E359" i="1"/>
  <c r="E358" i="1"/>
  <c r="E357" i="1"/>
  <c r="E365" i="1" s="1"/>
  <c r="E352" i="1"/>
  <c r="E351" i="1"/>
  <c r="E350" i="1"/>
  <c r="E349" i="1"/>
  <c r="E348" i="1"/>
  <c r="E347" i="1"/>
  <c r="E346" i="1"/>
  <c r="E345" i="1"/>
  <c r="E344" i="1"/>
  <c r="E343" i="1"/>
  <c r="E342"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B286" i="2" s="1"/>
  <c r="D286" i="2" s="1"/>
  <c r="D311" i="2" s="1"/>
  <c r="E308" i="1"/>
  <c r="E307" i="1"/>
  <c r="E306" i="1"/>
  <c r="E305" i="1"/>
  <c r="E304" i="1"/>
  <c r="E303" i="1"/>
  <c r="E302" i="1"/>
  <c r="E301" i="1"/>
  <c r="E310" i="1" s="1"/>
  <c r="E296" i="1"/>
  <c r="E295" i="1"/>
  <c r="E294" i="1"/>
  <c r="E293" i="1"/>
  <c r="E292" i="1"/>
  <c r="E291" i="1"/>
  <c r="E290" i="1"/>
  <c r="E289" i="1"/>
  <c r="E288" i="1"/>
  <c r="E287" i="1"/>
  <c r="E286" i="1"/>
  <c r="B261" i="2" s="1"/>
  <c r="D261" i="2" s="1"/>
  <c r="D272" i="2" s="1"/>
  <c r="E281" i="1"/>
  <c r="E280" i="1"/>
  <c r="E279" i="1"/>
  <c r="E278" i="1"/>
  <c r="E277" i="1"/>
  <c r="E276" i="1"/>
  <c r="E275" i="1"/>
  <c r="E274" i="1"/>
  <c r="E273" i="1"/>
  <c r="E272" i="1"/>
  <c r="E271" i="1"/>
  <c r="E270" i="1"/>
  <c r="E269" i="1"/>
  <c r="E268" i="1"/>
  <c r="E267" i="1"/>
  <c r="E266" i="1"/>
  <c r="E265" i="1"/>
  <c r="E264" i="1"/>
  <c r="E263" i="1"/>
  <c r="E262" i="1"/>
  <c r="E261" i="1"/>
  <c r="E260" i="1"/>
  <c r="E259" i="1"/>
  <c r="E258" i="1"/>
  <c r="E257" i="1"/>
  <c r="B233" i="2" s="1"/>
  <c r="D233" i="2" s="1"/>
  <c r="D258" i="2" s="1"/>
  <c r="E252" i="1"/>
  <c r="E251" i="1"/>
  <c r="E250" i="1"/>
  <c r="E249" i="1"/>
  <c r="E248" i="1"/>
  <c r="E247" i="1"/>
  <c r="E246" i="1"/>
  <c r="E245" i="1"/>
  <c r="B222" i="2" s="1"/>
  <c r="D222" i="2" s="1"/>
  <c r="D230" i="2" s="1"/>
  <c r="E240" i="1"/>
  <c r="E239" i="1"/>
  <c r="E238" i="1"/>
  <c r="E237" i="1"/>
  <c r="E236" i="1"/>
  <c r="E235" i="1"/>
  <c r="E234" i="1"/>
  <c r="E233" i="1"/>
  <c r="E232" i="1"/>
  <c r="E231" i="1"/>
  <c r="E230" i="1"/>
  <c r="E229" i="1"/>
  <c r="E228" i="1"/>
  <c r="E242" i="1" s="1"/>
  <c r="E223" i="1"/>
  <c r="E222" i="1"/>
  <c r="E221" i="1"/>
  <c r="E220" i="1"/>
  <c r="E219" i="1"/>
  <c r="B198" i="2" s="1"/>
  <c r="D198" i="2" s="1"/>
  <c r="D203" i="2" s="1"/>
  <c r="E214" i="1"/>
  <c r="E213" i="1"/>
  <c r="E212" i="1"/>
  <c r="E211" i="1"/>
  <c r="E210" i="1"/>
  <c r="E209" i="1"/>
  <c r="E216" i="1" s="1"/>
  <c r="E204" i="1"/>
  <c r="E203" i="1"/>
  <c r="E202" i="1"/>
  <c r="E201" i="1"/>
  <c r="E200" i="1"/>
  <c r="E199" i="1"/>
  <c r="B180" i="2" s="1"/>
  <c r="D180" i="2" s="1"/>
  <c r="D186" i="2" s="1"/>
  <c r="E194" i="1"/>
  <c r="E193" i="1"/>
  <c r="E192" i="1"/>
  <c r="E191" i="1"/>
  <c r="E190" i="1"/>
  <c r="E189" i="1"/>
  <c r="E196" i="1" s="1"/>
  <c r="E184" i="1"/>
  <c r="E183" i="1"/>
  <c r="E182" i="1"/>
  <c r="E181" i="1"/>
  <c r="E180" i="1"/>
  <c r="E179" i="1"/>
  <c r="E178" i="1"/>
  <c r="E177" i="1"/>
  <c r="E176" i="1"/>
  <c r="E175" i="1"/>
  <c r="E174" i="1"/>
  <c r="E173" i="1"/>
  <c r="E172" i="1"/>
  <c r="E171" i="1"/>
  <c r="E186" i="1" s="1"/>
  <c r="E166" i="1"/>
  <c r="E165" i="1"/>
  <c r="E164" i="1"/>
  <c r="E163" i="1"/>
  <c r="E162" i="1"/>
  <c r="E161" i="1"/>
  <c r="E160" i="1"/>
  <c r="E159" i="1"/>
  <c r="E168" i="1" s="1"/>
  <c r="E154" i="1"/>
  <c r="E153" i="1"/>
  <c r="E152" i="1"/>
  <c r="E151" i="1"/>
  <c r="E150" i="1"/>
  <c r="E149" i="1"/>
  <c r="E148" i="1"/>
  <c r="E147" i="1"/>
  <c r="E146" i="1"/>
  <c r="E145" i="1"/>
  <c r="E144" i="1"/>
  <c r="E143" i="1"/>
  <c r="E142" i="1"/>
  <c r="E141" i="1"/>
  <c r="E140" i="1"/>
  <c r="E139" i="1"/>
  <c r="E138" i="1"/>
  <c r="E137" i="1"/>
  <c r="E136" i="1"/>
  <c r="E135" i="1"/>
  <c r="B120" i="2" s="1"/>
  <c r="D120" i="2" s="1"/>
  <c r="D140" i="2" s="1"/>
  <c r="E130" i="1"/>
  <c r="E129" i="1"/>
  <c r="E128" i="1"/>
  <c r="E127" i="1"/>
  <c r="E126" i="1"/>
  <c r="E125" i="1"/>
  <c r="E132" i="1" s="1"/>
  <c r="E120" i="1"/>
  <c r="E119" i="1"/>
  <c r="E118" i="1"/>
  <c r="E117" i="1"/>
  <c r="E116" i="1"/>
  <c r="E115" i="1"/>
  <c r="E114" i="1"/>
  <c r="B101" i="2" s="1"/>
  <c r="D101" i="2" s="1"/>
  <c r="D108" i="2" s="1"/>
  <c r="E109" i="1"/>
  <c r="E108" i="1"/>
  <c r="E107" i="1"/>
  <c r="E106" i="1"/>
  <c r="E105" i="1"/>
  <c r="E104" i="1"/>
  <c r="E103" i="1"/>
  <c r="E102" i="1"/>
  <c r="E101" i="1"/>
  <c r="E100" i="1"/>
  <c r="E99" i="1"/>
  <c r="E98" i="1"/>
  <c r="E97" i="1"/>
  <c r="E96" i="1"/>
  <c r="E95" i="1"/>
  <c r="E111" i="1" s="1"/>
  <c r="E90" i="1"/>
  <c r="E89" i="1"/>
  <c r="E88" i="1"/>
  <c r="E87" i="1"/>
  <c r="E86" i="1"/>
  <c r="B73" i="2" s="1"/>
  <c r="D73" i="2" s="1"/>
  <c r="E81" i="1"/>
  <c r="E80" i="1"/>
  <c r="E83" i="1" s="1"/>
  <c r="E75" i="1"/>
  <c r="B64" i="2" s="1"/>
  <c r="D64" i="2" s="1"/>
  <c r="D65" i="2" s="1"/>
  <c r="E70" i="1"/>
  <c r="B60" i="2" s="1"/>
  <c r="D60" i="2" s="1"/>
  <c r="E69" i="1"/>
  <c r="B59" i="2" s="1"/>
  <c r="D59" i="2" s="1"/>
  <c r="E68" i="1"/>
  <c r="B58" i="2" s="1"/>
  <c r="D58" i="2" s="1"/>
  <c r="E67" i="1"/>
  <c r="B57" i="2" s="1"/>
  <c r="D57" i="2" s="1"/>
  <c r="E66" i="1"/>
  <c r="B56" i="2" s="1"/>
  <c r="D56" i="2" s="1"/>
  <c r="E61" i="1"/>
  <c r="B52" i="2" s="1"/>
  <c r="D52" i="2" s="1"/>
  <c r="E60" i="1"/>
  <c r="B51" i="2" s="1"/>
  <c r="D51" i="2" s="1"/>
  <c r="E59" i="1"/>
  <c r="B50" i="2" s="1"/>
  <c r="D50" i="2" s="1"/>
  <c r="E58" i="1"/>
  <c r="B49" i="2" s="1"/>
  <c r="D49" i="2" s="1"/>
  <c r="E57" i="1"/>
  <c r="E52" i="1"/>
  <c r="B44" i="2" s="1"/>
  <c r="D44" i="2" s="1"/>
  <c r="E51" i="1"/>
  <c r="B43" i="2" s="1"/>
  <c r="D43" i="2" s="1"/>
  <c r="E50" i="1"/>
  <c r="B42" i="2" s="1"/>
  <c r="D42" i="2" s="1"/>
  <c r="E49" i="1"/>
  <c r="B41" i="2" s="1"/>
  <c r="D41" i="2" s="1"/>
  <c r="E44" i="1"/>
  <c r="E46" i="1" s="1"/>
  <c r="E39" i="1"/>
  <c r="B33" i="2" s="1"/>
  <c r="D33" i="2" s="1"/>
  <c r="E38" i="1"/>
  <c r="B32" i="2" s="1"/>
  <c r="D32" i="2" s="1"/>
  <c r="E37" i="1"/>
  <c r="B31" i="2" s="1"/>
  <c r="D31" i="2" s="1"/>
  <c r="E36" i="1"/>
  <c r="B30" i="2" s="1"/>
  <c r="D30" i="2" s="1"/>
  <c r="E35" i="1"/>
  <c r="B29" i="2" s="1"/>
  <c r="D29" i="2" s="1"/>
  <c r="E34" i="1"/>
  <c r="B28" i="2" s="1"/>
  <c r="D28" i="2" s="1"/>
  <c r="E24" i="1"/>
  <c r="B20" i="2" s="1"/>
  <c r="D20" i="2" s="1"/>
  <c r="E23" i="1"/>
  <c r="E22" i="1"/>
  <c r="B18" i="2" s="1"/>
  <c r="D18" i="2" s="1"/>
  <c r="E21" i="1"/>
  <c r="E16" i="1"/>
  <c r="B13" i="2" s="1"/>
  <c r="D13" i="2" s="1"/>
  <c r="E15" i="1"/>
  <c r="B12" i="2" s="1"/>
  <c r="D12" i="2" s="1"/>
  <c r="E14" i="1"/>
  <c r="B11" i="2" s="1"/>
  <c r="D11" i="2" s="1"/>
  <c r="E13" i="1"/>
  <c r="B10" i="2" s="1"/>
  <c r="D10" i="2" s="1"/>
  <c r="E12" i="1"/>
  <c r="B9" i="2" s="1"/>
  <c r="D9" i="2" s="1"/>
  <c r="D62" i="1"/>
  <c r="C62" i="1"/>
  <c r="B314" i="2"/>
  <c r="D314" i="2" s="1"/>
  <c r="D325" i="2" s="1"/>
  <c r="B77" i="2"/>
  <c r="D77" i="2" s="1"/>
  <c r="B19" i="2"/>
  <c r="D19" i="2" s="1"/>
  <c r="D401" i="1"/>
  <c r="C401" i="1"/>
  <c r="D390" i="1"/>
  <c r="C390" i="1"/>
  <c r="D373" i="1"/>
  <c r="C373" i="1"/>
  <c r="D364" i="1"/>
  <c r="C364" i="1"/>
  <c r="E354" i="1"/>
  <c r="D353" i="1"/>
  <c r="C353" i="1"/>
  <c r="D338" i="1"/>
  <c r="C338" i="1"/>
  <c r="D309" i="1"/>
  <c r="C309" i="1"/>
  <c r="E298" i="1"/>
  <c r="D297" i="1"/>
  <c r="C297" i="1"/>
  <c r="D282" i="1"/>
  <c r="C282" i="1"/>
  <c r="D253" i="1"/>
  <c r="C253" i="1"/>
  <c r="D241" i="1"/>
  <c r="C241" i="1"/>
  <c r="D224" i="1"/>
  <c r="C224" i="1"/>
  <c r="D215" i="1"/>
  <c r="C215" i="1"/>
  <c r="D205" i="1"/>
  <c r="C205" i="1"/>
  <c r="D195" i="1"/>
  <c r="C195" i="1"/>
  <c r="D185" i="1"/>
  <c r="C185" i="1"/>
  <c r="D167" i="1"/>
  <c r="C167" i="1"/>
  <c r="D155" i="1"/>
  <c r="C155" i="1"/>
  <c r="D131" i="1"/>
  <c r="C131" i="1"/>
  <c r="D121" i="1"/>
  <c r="C121" i="1"/>
  <c r="D110" i="1"/>
  <c r="C110" i="1"/>
  <c r="D91" i="1"/>
  <c r="C91" i="1"/>
  <c r="D82" i="1"/>
  <c r="C82" i="1"/>
  <c r="D76" i="1"/>
  <c r="C76" i="1"/>
  <c r="D71" i="1"/>
  <c r="C71" i="1"/>
  <c r="D53" i="1"/>
  <c r="C53" i="1"/>
  <c r="D45" i="1"/>
  <c r="C45" i="1"/>
  <c r="D40" i="1"/>
  <c r="C40" i="1"/>
  <c r="D25" i="1"/>
  <c r="C25" i="1"/>
  <c r="D17" i="1"/>
  <c r="C17" i="1"/>
  <c r="B143" i="2" l="1"/>
  <c r="D143" i="2" s="1"/>
  <c r="D151" i="2" s="1"/>
  <c r="B81" i="2"/>
  <c r="D81" i="2" s="1"/>
  <c r="D98" i="2" s="1"/>
  <c r="E77" i="1"/>
  <c r="B154" i="2"/>
  <c r="D154" i="2" s="1"/>
  <c r="D168" i="2" s="1"/>
  <c r="E225" i="1"/>
  <c r="E156" i="1"/>
  <c r="B189" i="2"/>
  <c r="D189" i="2" s="1"/>
  <c r="D195" i="2" s="1"/>
  <c r="E63" i="1"/>
  <c r="E26" i="1"/>
  <c r="D24" i="2" s="1"/>
  <c r="D25" i="2" s="1"/>
  <c r="E18" i="1"/>
  <c r="E283" i="1"/>
  <c r="E339" i="1"/>
  <c r="B328" i="2"/>
  <c r="D328" i="2" s="1"/>
  <c r="D335" i="2" s="1"/>
  <c r="B48" i="2"/>
  <c r="D48" i="2" s="1"/>
  <c r="E72" i="1"/>
  <c r="E254" i="1"/>
  <c r="E402" i="1"/>
  <c r="E122" i="1"/>
  <c r="E206" i="1"/>
  <c r="E391" i="1"/>
  <c r="E41" i="1"/>
  <c r="E54" i="1"/>
  <c r="E92" i="1"/>
  <c r="E374" i="1"/>
  <c r="B37" i="2"/>
  <c r="D37" i="2" s="1"/>
  <c r="D38" i="2" s="1"/>
  <c r="B111" i="2"/>
  <c r="D111" i="2" s="1"/>
  <c r="D117" i="2" s="1"/>
  <c r="B171" i="2"/>
  <c r="D171" i="2" s="1"/>
  <c r="D177" i="2" s="1"/>
  <c r="B206" i="2"/>
  <c r="D206" i="2" s="1"/>
  <c r="D219" i="2" s="1"/>
  <c r="B275" i="2"/>
  <c r="D275" i="2" s="1"/>
  <c r="D283" i="2" s="1"/>
  <c r="B68" i="2"/>
  <c r="D68" i="2" s="1"/>
  <c r="D70" i="2" s="1"/>
  <c r="B17" i="2"/>
  <c r="D17" i="2" s="1"/>
  <c r="D21" i="2" s="1"/>
  <c r="D53" i="2"/>
  <c r="D34" i="2"/>
  <c r="D78" i="2"/>
  <c r="D14" i="2"/>
  <c r="D372" i="2" s="1"/>
  <c r="D45" i="2"/>
  <c r="D61" i="2"/>
</calcChain>
</file>

<file path=xl/sharedStrings.xml><?xml version="1.0" encoding="utf-8"?>
<sst xmlns="http://schemas.openxmlformats.org/spreadsheetml/2006/main" count="779" uniqueCount="204">
  <si>
    <t>Prestations de nettoyage des Tours et remparts d'Aigues-Mortes - PART A BON DE COMMANDE</t>
  </si>
  <si>
    <t>BORDEREAU DE PRIX UNITAIRE</t>
  </si>
  <si>
    <t>(B.P.U.)</t>
  </si>
  <si>
    <t>DESIGNATION DES PRESTATIONS</t>
  </si>
  <si>
    <t>SURFACES (en M²) OU NOMBRE  D'ELEMENTS</t>
  </si>
  <si>
    <t>NOMBRE D'HEURES ESTIMEES PAR LE MONUMENT (en centièmes)</t>
  </si>
  <si>
    <t>NOMBRE D'HEURES ESTIMEES PAR L'ENTREPRISE (en centièmes)</t>
  </si>
  <si>
    <t>Prix unitaire HT</t>
  </si>
  <si>
    <t>A BON DE COMMANDE</t>
  </si>
  <si>
    <t>LOGIS DU GOUVERNEUR - 1 à 2 fois par an</t>
  </si>
  <si>
    <t>Enlever les toiles d'araignées - ensemble du Logis du Gouverneur</t>
  </si>
  <si>
    <t>Nettoyer les vitraux et menuiseries (éponge) - RdC (boutique)</t>
  </si>
  <si>
    <t>1 porte fenêtre , 2 fenêtres et 2 ouvrants</t>
  </si>
  <si>
    <t>Nettoyer les vitraux et menuiseries (éponge) - 1er étage</t>
  </si>
  <si>
    <t>18 grandes fenêtres</t>
  </si>
  <si>
    <t>Nettoyer les vitraux et menuiseries (éponge) - 2ème étage</t>
  </si>
  <si>
    <t xml:space="preserve"> 18 fenêtres</t>
  </si>
  <si>
    <t xml:space="preserve">Nettoyer les vitraux et menuiseries (éponge) - 3ème étage </t>
  </si>
  <si>
    <t>18 fenêtres</t>
  </si>
  <si>
    <t>TOTAL D'HEURES ESTIMEES</t>
  </si>
  <si>
    <t>MONTANT TOTAL HT</t>
  </si>
  <si>
    <t>Passer l'aspirateur escalier et balustrade - escalier d'honneur du 2ème au 3ème étage</t>
  </si>
  <si>
    <t>21 m²</t>
  </si>
  <si>
    <t xml:space="preserve">Passer l'aspirateur et dépoussiérer - local technique audiovisuel </t>
  </si>
  <si>
    <t>10 m²</t>
  </si>
  <si>
    <t>Aspirer les sols - 2ème étage (sauf bureaux administratifs et local électrique)</t>
  </si>
  <si>
    <t>160 m²</t>
  </si>
  <si>
    <t>Aspirer les sols - 3ème étage</t>
  </si>
  <si>
    <t>357 m²</t>
  </si>
  <si>
    <t>TOUR DE CONSTANCE - 1 à 2 fois par an</t>
  </si>
  <si>
    <t>Salle basse - Enlever les toiles d'araignée accessibles</t>
  </si>
  <si>
    <t>108,5 m²</t>
  </si>
  <si>
    <t>Escalier - Enlever les toiles d'araignée accessibles</t>
  </si>
  <si>
    <t>Escalier à vis : 1m de largeur sur 23m de hauteur</t>
  </si>
  <si>
    <t>Coursière - Enlever les toiles d'araignée accessibles</t>
  </si>
  <si>
    <t>41 m²</t>
  </si>
  <si>
    <t>2ème étage - Enlever les toiles d'araignée accessibles</t>
  </si>
  <si>
    <t>105 m²</t>
  </si>
  <si>
    <t>Nettoyer Panneau en verre de la salle des prisonnières (avant uniquement)</t>
  </si>
  <si>
    <t>-</t>
  </si>
  <si>
    <t>Nettoyer Vitre de protection "REGISTER" (2 faces)</t>
  </si>
  <si>
    <t>TOUR DE CONSTANCE / Phare - 1 à 2 fois par an</t>
  </si>
  <si>
    <t>Balayer l'escalier et la cage</t>
  </si>
  <si>
    <t>Nettoyer et désinfecter les tables et chaises, la poussière des meubles</t>
  </si>
  <si>
    <t>Environ 10 tables et 30 chaises</t>
  </si>
  <si>
    <t>Passer l'aspirateur et nettoyer le sol</t>
  </si>
  <si>
    <t>52 m²</t>
  </si>
  <si>
    <t>Nettoyer les plexis des fenêtres et les boiseries</t>
  </si>
  <si>
    <t>Enlever les toiles d'araignée accessibles (perche)</t>
  </si>
  <si>
    <t>LOGES : environ 2 fois par an</t>
  </si>
  <si>
    <t>Nettoyer et désinfecter la salle de bain et le WC</t>
  </si>
  <si>
    <t>35 m²</t>
  </si>
  <si>
    <t>Nettoyer les tables, portants et miroirs</t>
  </si>
  <si>
    <t>Nettoyer et désinfecter le frigo</t>
  </si>
  <si>
    <t>Cours d'entrée - environ 8 fois par an</t>
  </si>
  <si>
    <t>Balayer (calade, pierre, béton)</t>
  </si>
  <si>
    <t>350 m²</t>
  </si>
  <si>
    <t>Cours d'honneur - environ 8 fois par an</t>
  </si>
  <si>
    <t>903 m²</t>
  </si>
  <si>
    <t>Scène et escalier cour d'honneur</t>
  </si>
  <si>
    <t>190 m²</t>
  </si>
  <si>
    <t>Chemin de Ronde et escaliers militaires - environ 12/ans</t>
  </si>
  <si>
    <t>Nettoyer les éléments d'exposition (bâches type kakémono - lingette dépoussiérante sans frotter) du passage vers les remparts</t>
  </si>
  <si>
    <t>2 556 m²</t>
  </si>
  <si>
    <t>Nettoyer les plaques de présentation des portes (plexi) ainsi que les plaques "audioguides" de l'ensemble du chemin de ronde (annuel)</t>
  </si>
  <si>
    <t>Vider les poubelles et remplacer les sacs</t>
  </si>
  <si>
    <t>ramasser les papiers, déjections, etc.</t>
  </si>
  <si>
    <t>Balayer</t>
  </si>
  <si>
    <t>Porte de la Gardette (expo) - environ 6/ans</t>
  </si>
  <si>
    <t>Nettoyer les éléments d'exposition (selon expo) :</t>
  </si>
  <si>
    <t>117,5 m²</t>
  </si>
  <si>
    <t>- Meubles en métal : dépoussiérage ou (lingette ?) humide si nécessaire (essuyer pour éviter la rouille) ; </t>
  </si>
  <si>
    <t>- Bâches : (lingette ?) dépoussiérante sans frotter ; </t>
  </si>
  <si>
    <t>- Dalle tactile, écrans : spécial ;</t>
  </si>
  <si>
    <t>- Ecouteurs : (lingette ?) désinfectante ; </t>
  </si>
  <si>
    <t>- Meuble, maquettes, panneaux PVC : (lingette ?) dépoussiérante sans frotter ;  </t>
  </si>
  <si>
    <t>- plexis : nettoyage avec un produit à vitres et chiffon ou lingette qui ne raye pas ; </t>
  </si>
  <si>
    <t xml:space="preserve">- Cartels fixes et mobiles (lingette? Désinfectante) et leurs supports ; </t>
  </si>
  <si>
    <t>Aspirer le sol (lattes de bois avec rainures)</t>
  </si>
  <si>
    <t>Ramasser les papiers, etc.</t>
  </si>
  <si>
    <t>Nettoyer les éléments de sécurité salles 1 et 3</t>
  </si>
  <si>
    <t>Nettoyer plaque de présentation de la porte (verre)</t>
  </si>
  <si>
    <t>Nettoyer les cartels et leurs supports</t>
  </si>
  <si>
    <t>Porte de la Gardette (sans expo) - environ 6/ans</t>
  </si>
  <si>
    <t>55 m²</t>
  </si>
  <si>
    <t>Tour du Sel - environ 4/ans</t>
  </si>
  <si>
    <t>Nettoyer les éléments d'exposition (bâches type kakémono) : lingette dépoussiérante sans frotter</t>
  </si>
  <si>
    <t>59 m²</t>
  </si>
  <si>
    <t>Balayer le sol (pierre)</t>
  </si>
  <si>
    <t>Porte de Saint-Antoine (avec expo) - environ 6/ans</t>
  </si>
  <si>
    <t>Nettoyer les éléments d'exposition salle 1 :</t>
  </si>
  <si>
    <t>146 m²</t>
  </si>
  <si>
    <t>- Pupitres, et luminaires des pupitres : à sec uniquement sans frotter ;</t>
  </si>
  <si>
    <t>- ne pas toucher à la statue / socle seulement à sec (métal)</t>
  </si>
  <si>
    <t>Nettoyer les éléments d'exposition salle 2 :</t>
  </si>
  <si>
    <t xml:space="preserve">- Ecran TV </t>
  </si>
  <si>
    <t>Nettoyer les éléments d'exposition salle 3 :</t>
  </si>
  <si>
    <t>- carte et dais : Lino (lingette humide) ;</t>
  </si>
  <si>
    <t>- bateaux de la carte (fragiles) : à la main ;</t>
  </si>
  <si>
    <t>- support maquette en PVC : lingette humide qui ne raye pas ;</t>
  </si>
  <si>
    <t>- maquette : limiter l'humidité sur les éléments de la maquette collée (fragile) : aspiration minutieuse ou époussetage ;</t>
  </si>
  <si>
    <t>- plan tour de constance et cadre : lingette qui ne raye pas, dépoussiérage minutieux (cadre fragile)</t>
  </si>
  <si>
    <t>- Meuble métal de la maquette :  dépoussiérage ou (lingette ?) humide si nécessaire (essuyer pour éviter la rouille)</t>
  </si>
  <si>
    <t>Balayer le sol salle 1</t>
  </si>
  <si>
    <t>Aspirer et passer lingette sur sol en bois salles 2 et 3</t>
  </si>
  <si>
    <t>nettoyer les éléments de sécurité salles 1 et 3</t>
  </si>
  <si>
    <t>Porte de Saint-Antoine (sans expo) - environ 6/ans</t>
  </si>
  <si>
    <t>Tour de la Mèche (avec expo) - environ 1/an</t>
  </si>
  <si>
    <t>49,5 m²</t>
  </si>
  <si>
    <t>- Meuble, maquettes, panneaux PVC : (lingette ?) dépoussiérante sans frotter (si métal et produit : essuyer pour éviter la rouille)</t>
  </si>
  <si>
    <t>- Cartels fixes et mobiles (lingette?  désinfectante) et leurs supports;</t>
  </si>
  <si>
    <t>Balayer le sol</t>
  </si>
  <si>
    <t xml:space="preserve">nettoyer les éléments de sécurité </t>
  </si>
  <si>
    <t>Tour de la Mèche (sans expo) - environ 1/an</t>
  </si>
  <si>
    <t>Tour de Villeneuve - environ 4/ans</t>
  </si>
  <si>
    <t>144 m²</t>
  </si>
  <si>
    <t>Balayer sols entrée, salle, escalier et terrasse (pierre / béton)</t>
  </si>
  <si>
    <t>+ escalier de 0,9m large sur 8m de haut</t>
  </si>
  <si>
    <t>Nettoyer plaque de présentation de la tour (verre)</t>
  </si>
  <si>
    <t>Porte des Cordeliers - environ 4/ans</t>
  </si>
  <si>
    <t>18,5 m²</t>
  </si>
  <si>
    <t>Ramasser les papiers, etc. au bas de l'escalier (derrière la grille fermée)</t>
  </si>
  <si>
    <t>Tour de la Poudrière (sans expo ou juste l'entrée accessible au public) - environ 1/an</t>
  </si>
  <si>
    <t>Balayer le sol (pierre et/ou plancher bois)</t>
  </si>
  <si>
    <t>69 m² maximum</t>
  </si>
  <si>
    <t>Tour de la Poudrière (avec expo) - environ 1/an</t>
  </si>
  <si>
    <t>Porte de l'Arsenal - environ 4/ans</t>
  </si>
  <si>
    <t>20,5 m²</t>
  </si>
  <si>
    <t>nettoyer la poubelle (métal)</t>
  </si>
  <si>
    <t>Porte de la Marine (avec expo) - environ 6/ans</t>
  </si>
  <si>
    <t>Nettoyer les éléments d'exposition salle OUEST (selon expo) :</t>
  </si>
  <si>
    <t xml:space="preserve">- Cartels fixes et mobiles (lingette?  désinfectante) et leurs supports; </t>
  </si>
  <si>
    <t>Nettoyer les éléments d'exposition salle EST (selon expo) :</t>
  </si>
  <si>
    <t>42 m²</t>
  </si>
  <si>
    <t xml:space="preserve">- Cartels fixes et mobiles (lingette? désinfectante) et leurs supports ; </t>
  </si>
  <si>
    <t>Aspirer sols des salles 1 et 2 (pierre / béton ou moquette)</t>
  </si>
  <si>
    <t>+ les 2 Escalier (aspirer le sol en pierre / béton)</t>
  </si>
  <si>
    <t>2x 1m de large sur 7m de haut</t>
  </si>
  <si>
    <t>Ramasser les papiers de la terrasse</t>
  </si>
  <si>
    <t>155,5 m²</t>
  </si>
  <si>
    <t>Nettoyer les éléments d'exposition (panneaux, plaque audioguide) de la terrasse</t>
  </si>
  <si>
    <t>nettoyer les éléments de sécurité salles 1 et 2</t>
  </si>
  <si>
    <t>Porte de la Marine (sans expo) - environ 6/ans</t>
  </si>
  <si>
    <t>Ramasser les papiers, etc. salle 1</t>
  </si>
  <si>
    <t>Aspirer sols des salle 1 (pierre / béton ou moquette)</t>
  </si>
  <si>
    <t>Ramasser les papiers, etc. salle 2</t>
  </si>
  <si>
    <t>Aspirer sols des salle 2 (pierre / béton ou moquette)</t>
  </si>
  <si>
    <t>+ les 2 Escalier (balayer le sol en pierre / béton) et ramasser les papiers, etc.</t>
  </si>
  <si>
    <t>porte des Galions - environ 4/ans</t>
  </si>
  <si>
    <t>26 m²</t>
  </si>
  <si>
    <t>Porte des Moulins (avec expo) - environ 6/ans</t>
  </si>
  <si>
    <t>Nettoyer les éléments d'exposition salle 1 (selon expo) :</t>
  </si>
  <si>
    <t>37 m²</t>
  </si>
  <si>
    <t>Nettoyer les éléments d'exposition salle 2 (selon expo) :</t>
  </si>
  <si>
    <t>- Cartels fixes et mobiles (lingette? Désinfectante) et leurs supports ;</t>
  </si>
  <si>
    <t>2x 0,9m de large sur 8m de haut</t>
  </si>
  <si>
    <t>142,5 m²</t>
  </si>
  <si>
    <t>Porte des Moulins (sans expo) - environ 6/ans</t>
  </si>
  <si>
    <t>Porte de l'Organeau - environ 4/ans</t>
  </si>
  <si>
    <t>36,5 m²</t>
  </si>
  <si>
    <t>Balayer passerelle bois + sol pierre de part et d'autre ainsi que sous la passerelle</t>
  </si>
  <si>
    <t>Tour des Bourguignons (sans expo)- environ 1/an</t>
  </si>
  <si>
    <t>40 m² maximum</t>
  </si>
  <si>
    <t>Tour des Bourguignons (avec expo) - environ 1/an</t>
  </si>
  <si>
    <t>Porte des Remblais - environ 4/ans</t>
  </si>
  <si>
    <t>32,5 m²</t>
  </si>
  <si>
    <t>espace non listé - pas de fréquence ou de minimum</t>
  </si>
  <si>
    <t>Taux horaire HT</t>
  </si>
  <si>
    <t>Un devis en nombre d’heure sera demandé pour toute demande d’intervention d’un espace non listé au présent CCTP, il sera multiplié au taux horaire HT fixé au marché public.</t>
  </si>
  <si>
    <t>Un devis en nombre d’heure sera demandé pour toute demande DE REMISE EN ETAT d’un espace non listé au présent CCTP, il sera multiplié au taux horaire HT fixé au marché public.</t>
  </si>
  <si>
    <t>DETAIL QUANTITATIF ESTIMATIF</t>
  </si>
  <si>
    <t xml:space="preserve"> (D.Q.E.)</t>
  </si>
  <si>
    <t>Nombre de passage</t>
  </si>
  <si>
    <t>prix total € HT</t>
  </si>
  <si>
    <t>Nettoyer les éléments d'exposition (vitres hautes)</t>
  </si>
  <si>
    <t>Nettoyer l'arrière des meubles (en bois) des salles 1 et 3</t>
  </si>
  <si>
    <t>Tour de la Poudrière (sans expo)- environ 1/an</t>
  </si>
  <si>
    <t>Tour des Bourguignons (sans expo) - environ 1/an</t>
  </si>
  <si>
    <t>Montant total HT</t>
  </si>
  <si>
    <t>Porte des Moulins (sans expo) - environ 2/ans</t>
  </si>
  <si>
    <t>Porte des Moulins (avec expo) - environ 11/ans</t>
  </si>
  <si>
    <t>Porte de la Marine (sans expo) - environ 2/ans</t>
  </si>
  <si>
    <t>Porte de la Marine - environ 11/ans</t>
  </si>
  <si>
    <t>Porte de Saint-Antoine (sans expo) - environ 2/ans</t>
  </si>
  <si>
    <t>Porte de Saint-Antoine (avec expo) - environ 11/ans</t>
  </si>
  <si>
    <t>Porte de la Gardette (sans expo) - environ 2/ans</t>
  </si>
  <si>
    <t>Porte de la Gardette (avec expo) - environ 11/ans</t>
  </si>
  <si>
    <t>LOGES : environ 4 fois par an</t>
  </si>
  <si>
    <t>PORTE DE LA GARDETTE RdC Est : salle pédagogique- environ 8 fois par an</t>
  </si>
  <si>
    <t>PORTE DE LA GARDETTE RdC Ouest : résidence artiste - environ 8 fois par an</t>
  </si>
  <si>
    <t>PORTE DE LA GARDETTE RdC Est : salle pédagogique - environ 8 fois par an</t>
  </si>
  <si>
    <t>Nettoyer les sanitaires, lavabo</t>
  </si>
  <si>
    <t>Nettoyer et désinfecter les tables et chaises, la poussière des meubles, du lit superposé</t>
  </si>
  <si>
    <t>Environ 1 table et 4 chaises</t>
  </si>
  <si>
    <t>Passer l'aspirateur (salle + escaliers + couloir + sanitaires)</t>
  </si>
  <si>
    <t>Espaces listés ci-dessous du BPU</t>
  </si>
  <si>
    <t>Taux horaire HT fixé au marché public pour la partie à bon de commande</t>
  </si>
  <si>
    <t>identique au taux horaire du marché pour la part à bon de commande</t>
  </si>
  <si>
    <t>LOGIS du Gouverneur / Boutique - 1 fois par an</t>
  </si>
  <si>
    <t>Nettoyage/détachage du sol (brosse…)</t>
  </si>
  <si>
    <t>Nettoyer les portes vitrées, et les vitres (puit + archères)</t>
  </si>
  <si>
    <t>2portes + 6 vitres</t>
  </si>
  <si>
    <t>80 m²</t>
  </si>
  <si>
    <t>65 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</si>
</sst>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0" x14ac:knownFonts="1">
    <font>
      <sz val="11"/>
      <color theme="1"/>
      <name val="Calibri"/>
      <family val="2"/>
      <scheme val="minor"/>
    </font>
    <font>
      <sz val="11"/>
      <name val="Calibri"/>
      <family val="2"/>
      <scheme val="minor"/>
    </font>
    <font>
      <sz val="10"/>
      <name val="Calibri"/>
      <family val="2"/>
    </font>
    <font>
      <b/>
      <sz val="18"/>
      <color theme="0"/>
      <name val="Calibri"/>
      <family val="2"/>
    </font>
    <font>
      <b/>
      <sz val="18"/>
      <name val="Calibri"/>
      <family val="2"/>
    </font>
    <font>
      <b/>
      <sz val="11"/>
      <name val="Calibri"/>
      <family val="2"/>
    </font>
    <font>
      <sz val="11"/>
      <name val="Calibri"/>
      <family val="2"/>
    </font>
    <font>
      <sz val="12"/>
      <name val="Calibri"/>
      <family val="2"/>
    </font>
    <font>
      <b/>
      <sz val="12"/>
      <name val="Calibri"/>
      <family val="2"/>
      <scheme val="minor"/>
    </font>
    <font>
      <b/>
      <sz val="11"/>
      <name val="Calibri"/>
      <family val="2"/>
      <scheme val="minor"/>
    </font>
  </fonts>
  <fills count="10">
    <fill>
      <patternFill patternType="none"/>
    </fill>
    <fill>
      <patternFill patternType="gray125"/>
    </fill>
    <fill>
      <patternFill patternType="solid">
        <fgColor rgb="FFC0C0C0"/>
        <bgColor indexed="64"/>
      </patternFill>
    </fill>
    <fill>
      <patternFill patternType="solid">
        <fgColor theme="1" tint="0.499984740745262"/>
        <bgColor indexed="64"/>
      </patternFill>
    </fill>
    <fill>
      <patternFill patternType="solid">
        <fgColor rgb="FFBFBFBF"/>
        <bgColor indexed="64"/>
      </patternFill>
    </fill>
    <fill>
      <patternFill patternType="solid">
        <fgColor theme="0" tint="-0.14999847407452621"/>
        <bgColor indexed="64"/>
      </patternFill>
    </fill>
    <fill>
      <patternFill patternType="solid">
        <fgColor theme="1"/>
        <bgColor indexed="64"/>
      </patternFill>
    </fill>
    <fill>
      <patternFill patternType="solid">
        <fgColor rgb="FFFFFFFF"/>
        <bgColor indexed="64"/>
      </patternFill>
    </fill>
    <fill>
      <patternFill patternType="solid">
        <fgColor theme="0"/>
        <bgColor indexed="64"/>
      </patternFill>
    </fill>
    <fill>
      <patternFill patternType="solid">
        <fgColor theme="9" tint="0.79998168889431442"/>
        <bgColor indexed="64"/>
      </patternFill>
    </fill>
  </fills>
  <borders count="49">
    <border>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diagonal/>
    </border>
    <border>
      <left style="thin">
        <color indexed="64"/>
      </left>
      <right style="medium">
        <color indexed="64"/>
      </right>
      <top style="dashed">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s>
  <cellStyleXfs count="1">
    <xf numFmtId="0" fontId="0" fillId="0" borderId="0"/>
  </cellStyleXfs>
  <cellXfs count="191">
    <xf numFmtId="0" fontId="0" fillId="0" borderId="0" xfId="0"/>
    <xf numFmtId="164" fontId="2" fillId="9" borderId="30" xfId="0" applyNumberFormat="1" applyFont="1" applyFill="1" applyBorder="1" applyAlignment="1" applyProtection="1">
      <alignment horizontal="right" vertical="center" wrapText="1"/>
      <protection locked="0"/>
    </xf>
    <xf numFmtId="2" fontId="6" fillId="9" borderId="33" xfId="0" applyNumberFormat="1" applyFont="1" applyFill="1" applyBorder="1" applyAlignment="1" applyProtection="1">
      <alignment horizontal="center" vertical="center" wrapText="1"/>
      <protection locked="0"/>
    </xf>
    <xf numFmtId="2" fontId="6" fillId="9" borderId="36" xfId="0" applyNumberFormat="1" applyFont="1" applyFill="1" applyBorder="1" applyAlignment="1" applyProtection="1">
      <alignment horizontal="center" vertical="center" wrapText="1"/>
      <protection locked="0"/>
    </xf>
    <xf numFmtId="2" fontId="6" fillId="9" borderId="14" xfId="0" applyNumberFormat="1" applyFont="1" applyFill="1" applyBorder="1" applyAlignment="1" applyProtection="1">
      <alignment horizontal="center" vertical="center" wrapText="1"/>
      <protection locked="0"/>
    </xf>
    <xf numFmtId="2" fontId="6" fillId="9" borderId="18" xfId="0" applyNumberFormat="1" applyFont="1" applyFill="1" applyBorder="1" applyAlignment="1" applyProtection="1">
      <alignment horizontal="center" vertical="center" wrapText="1"/>
      <protection locked="0"/>
    </xf>
    <xf numFmtId="2" fontId="6" fillId="9" borderId="22" xfId="0" applyNumberFormat="1" applyFont="1" applyFill="1" applyBorder="1" applyAlignment="1" applyProtection="1">
      <alignment horizontal="center" vertical="center" wrapText="1"/>
      <protection locked="0"/>
    </xf>
    <xf numFmtId="0" fontId="1" fillId="0" borderId="0" xfId="0" applyFont="1" applyAlignment="1">
      <alignment vertical="center"/>
    </xf>
    <xf numFmtId="0" fontId="2" fillId="2"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0" borderId="44" xfId="0" applyFont="1" applyBorder="1" applyAlignment="1">
      <alignment horizontal="center" vertical="center" wrapText="1"/>
    </xf>
    <xf numFmtId="0" fontId="2" fillId="0" borderId="44" xfId="0" applyFont="1" applyBorder="1" applyAlignment="1">
      <alignment horizontal="center" vertical="center" wrapText="1"/>
    </xf>
    <xf numFmtId="0" fontId="5" fillId="4" borderId="26" xfId="0" applyFont="1" applyFill="1" applyBorder="1" applyAlignment="1">
      <alignment horizontal="center" vertical="center" wrapText="1"/>
    </xf>
    <xf numFmtId="164" fontId="2" fillId="9" borderId="30" xfId="0" applyNumberFormat="1" applyFont="1" applyFill="1" applyBorder="1" applyAlignment="1">
      <alignment horizontal="right" vertical="center" wrapText="1"/>
    </xf>
    <xf numFmtId="0" fontId="5" fillId="4" borderId="10" xfId="0" applyFont="1" applyFill="1" applyBorder="1" applyAlignment="1">
      <alignment vertical="center" wrapText="1"/>
    </xf>
    <xf numFmtId="0" fontId="5" fillId="4" borderId="9" xfId="0" applyFont="1" applyFill="1" applyBorder="1" applyAlignment="1">
      <alignment vertical="center" wrapText="1"/>
    </xf>
    <xf numFmtId="0" fontId="5" fillId="4" borderId="11" xfId="0" applyFont="1" applyFill="1" applyBorder="1" applyAlignment="1">
      <alignment vertical="center" wrapText="1"/>
    </xf>
    <xf numFmtId="0" fontId="6" fillId="0" borderId="12" xfId="0" applyFont="1" applyBorder="1" applyAlignment="1">
      <alignment vertical="center" wrapText="1"/>
    </xf>
    <xf numFmtId="0" fontId="6" fillId="0" borderId="13" xfId="0" applyFont="1" applyBorder="1" applyAlignment="1">
      <alignment vertical="center" wrapText="1"/>
    </xf>
    <xf numFmtId="2" fontId="6" fillId="0" borderId="14" xfId="0" applyNumberFormat="1" applyFont="1" applyBorder="1" applyAlignment="1">
      <alignment horizontal="center" vertical="center" wrapText="1"/>
    </xf>
    <xf numFmtId="164" fontId="6" fillId="0" borderId="15" xfId="0" applyNumberFormat="1" applyFont="1" applyBorder="1" applyAlignment="1">
      <alignment horizontal="center" vertical="center" wrapText="1"/>
    </xf>
    <xf numFmtId="0" fontId="6" fillId="0" borderId="16" xfId="0" applyFont="1" applyBorder="1" applyAlignment="1">
      <alignment vertical="center" wrapText="1"/>
    </xf>
    <xf numFmtId="0" fontId="6" fillId="0" borderId="17" xfId="0" applyFont="1" applyBorder="1" applyAlignment="1">
      <alignment vertical="center" wrapText="1"/>
    </xf>
    <xf numFmtId="2" fontId="6" fillId="0" borderId="18" xfId="0" applyNumberFormat="1" applyFont="1" applyBorder="1" applyAlignment="1">
      <alignment horizontal="center" vertical="center" wrapText="1"/>
    </xf>
    <xf numFmtId="164" fontId="6" fillId="0" borderId="19" xfId="0" applyNumberFormat="1" applyFont="1" applyBorder="1" applyAlignment="1">
      <alignment horizontal="center" vertical="center" wrapText="1"/>
    </xf>
    <xf numFmtId="0" fontId="6" fillId="0" borderId="20" xfId="0" applyFont="1" applyBorder="1" applyAlignment="1">
      <alignment vertical="center" wrapText="1"/>
    </xf>
    <xf numFmtId="0" fontId="6" fillId="0" borderId="21" xfId="0" applyFont="1" applyBorder="1" applyAlignment="1">
      <alignment vertical="center" wrapText="1"/>
    </xf>
    <xf numFmtId="2" fontId="6" fillId="0" borderId="22" xfId="0" applyNumberFormat="1" applyFont="1" applyBorder="1" applyAlignment="1">
      <alignment horizontal="center" vertical="center" wrapText="1"/>
    </xf>
    <xf numFmtId="164" fontId="6" fillId="0" borderId="23" xfId="0" applyNumberFormat="1" applyFont="1" applyBorder="1" applyAlignment="1">
      <alignment horizontal="center" vertical="center" wrapText="1"/>
    </xf>
    <xf numFmtId="2" fontId="5" fillId="0" borderId="25" xfId="0" applyNumberFormat="1" applyFont="1" applyBorder="1" applyAlignment="1">
      <alignment horizontal="center" vertical="center" wrapText="1"/>
    </xf>
    <xf numFmtId="2" fontId="5" fillId="0" borderId="26" xfId="0" applyNumberFormat="1" applyFont="1" applyBorder="1" applyAlignment="1">
      <alignment horizontal="center" vertical="center" wrapText="1"/>
    </xf>
    <xf numFmtId="164" fontId="5" fillId="6" borderId="27" xfId="0" applyNumberFormat="1" applyFont="1" applyFill="1" applyBorder="1" applyAlignment="1">
      <alignment horizontal="center" vertical="center" wrapText="1"/>
    </xf>
    <xf numFmtId="164" fontId="5" fillId="0" borderId="30" xfId="0" applyNumberFormat="1" applyFont="1" applyBorder="1" applyAlignment="1">
      <alignment horizontal="center" vertical="center" wrapText="1"/>
    </xf>
    <xf numFmtId="0" fontId="6" fillId="0" borderId="9" xfId="0" applyFont="1" applyBorder="1" applyAlignment="1">
      <alignment vertical="center" wrapText="1"/>
    </xf>
    <xf numFmtId="0" fontId="5" fillId="0" borderId="9" xfId="0" applyFont="1" applyBorder="1" applyAlignment="1">
      <alignment horizontal="center" vertical="center" wrapText="1"/>
    </xf>
    <xf numFmtId="164" fontId="5" fillId="0" borderId="9" xfId="0" applyNumberFormat="1" applyFont="1" applyBorder="1" applyAlignment="1">
      <alignment horizontal="center" vertical="center" wrapText="1"/>
    </xf>
    <xf numFmtId="164" fontId="5" fillId="4" borderId="11" xfId="0" applyNumberFormat="1" applyFont="1" applyFill="1" applyBorder="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0" fontId="6" fillId="0" borderId="35" xfId="0" applyFont="1" applyBorder="1" applyAlignment="1">
      <alignment vertical="center" wrapText="1"/>
    </xf>
    <xf numFmtId="0" fontId="6" fillId="0" borderId="2" xfId="0" applyFont="1" applyBorder="1" applyAlignment="1">
      <alignment vertical="center" wrapText="1"/>
    </xf>
    <xf numFmtId="2" fontId="6" fillId="0" borderId="36" xfId="0" applyNumberFormat="1" applyFont="1" applyBorder="1" applyAlignment="1">
      <alignment horizontal="center" vertical="center" wrapText="1"/>
    </xf>
    <xf numFmtId="164" fontId="6" fillId="0" borderId="37" xfId="0" applyNumberFormat="1" applyFont="1" applyBorder="1" applyAlignment="1">
      <alignment horizontal="center" vertical="center" wrapText="1"/>
    </xf>
    <xf numFmtId="2" fontId="6" fillId="0" borderId="33" xfId="0" applyNumberFormat="1" applyFont="1" applyBorder="1" applyAlignment="1">
      <alignment horizontal="center" vertical="center" wrapText="1"/>
    </xf>
    <xf numFmtId="164" fontId="6" fillId="0" borderId="34" xfId="0" applyNumberFormat="1" applyFont="1" applyBorder="1" applyAlignment="1">
      <alignment horizontal="center" vertical="center" wrapText="1"/>
    </xf>
    <xf numFmtId="0" fontId="6" fillId="0" borderId="21" xfId="0" quotePrefix="1" applyFont="1" applyBorder="1" applyAlignment="1">
      <alignment vertical="center" wrapText="1"/>
    </xf>
    <xf numFmtId="0" fontId="6" fillId="0" borderId="17" xfId="0" applyFont="1" applyBorder="1" applyAlignment="1">
      <alignment horizontal="left" vertical="center" wrapText="1"/>
    </xf>
    <xf numFmtId="0" fontId="6" fillId="0" borderId="21" xfId="0" applyFont="1" applyBorder="1" applyAlignment="1">
      <alignment horizontal="left" vertical="center" wrapText="1"/>
    </xf>
    <xf numFmtId="0" fontId="6" fillId="0" borderId="5" xfId="0" applyFont="1" applyBorder="1" applyAlignment="1">
      <alignment vertical="center" wrapText="1"/>
    </xf>
    <xf numFmtId="0" fontId="6" fillId="0" borderId="1" xfId="0" applyFont="1" applyBorder="1" applyAlignment="1">
      <alignment vertical="center" wrapText="1"/>
    </xf>
    <xf numFmtId="0" fontId="6" fillId="7" borderId="5" xfId="0" applyFont="1" applyFill="1" applyBorder="1" applyAlignment="1">
      <alignment vertical="center" wrapText="1"/>
    </xf>
    <xf numFmtId="0" fontId="6" fillId="8" borderId="5" xfId="0" applyFont="1" applyFill="1" applyBorder="1" applyAlignment="1">
      <alignment vertical="center" wrapText="1"/>
    </xf>
    <xf numFmtId="0" fontId="6" fillId="8" borderId="12" xfId="0" applyFont="1" applyFill="1" applyBorder="1" applyAlignment="1">
      <alignment vertical="center" wrapText="1"/>
    </xf>
    <xf numFmtId="0" fontId="6" fillId="8" borderId="1" xfId="0" applyFont="1" applyFill="1" applyBorder="1" applyAlignment="1">
      <alignment vertical="center" wrapText="1"/>
    </xf>
    <xf numFmtId="0" fontId="6" fillId="8" borderId="5" xfId="0" applyFont="1" applyFill="1" applyBorder="1" applyAlignment="1">
      <alignment horizontal="left" vertical="center" wrapText="1" indent="2"/>
    </xf>
    <xf numFmtId="0" fontId="6" fillId="8" borderId="12" xfId="0" applyFont="1" applyFill="1" applyBorder="1" applyAlignment="1">
      <alignment horizontal="left" vertical="center" wrapText="1" indent="2"/>
    </xf>
    <xf numFmtId="0" fontId="6" fillId="0" borderId="31" xfId="0" applyFont="1" applyBorder="1" applyAlignment="1">
      <alignment vertical="center" wrapText="1"/>
    </xf>
    <xf numFmtId="0" fontId="6" fillId="0" borderId="32" xfId="0" applyFont="1" applyBorder="1" applyAlignment="1">
      <alignment vertical="center" wrapText="1"/>
    </xf>
    <xf numFmtId="0" fontId="6" fillId="0" borderId="40" xfId="0" applyFont="1" applyBorder="1" applyAlignment="1">
      <alignment vertical="center" wrapText="1"/>
    </xf>
    <xf numFmtId="0" fontId="6" fillId="8" borderId="20" xfId="0" applyFont="1" applyFill="1" applyBorder="1" applyAlignment="1">
      <alignment vertical="center" wrapText="1"/>
    </xf>
    <xf numFmtId="164" fontId="5" fillId="6" borderId="41" xfId="0" applyNumberFormat="1" applyFont="1" applyFill="1" applyBorder="1" applyAlignment="1">
      <alignment horizontal="center" vertical="center" wrapText="1"/>
    </xf>
    <xf numFmtId="0" fontId="6" fillId="0" borderId="42" xfId="0" applyFont="1" applyBorder="1" applyAlignment="1">
      <alignment vertical="center" wrapText="1"/>
    </xf>
    <xf numFmtId="0" fontId="5" fillId="0" borderId="42" xfId="0" applyFont="1" applyBorder="1" applyAlignment="1">
      <alignment horizontal="center" vertical="center" wrapText="1"/>
    </xf>
    <xf numFmtId="164" fontId="5" fillId="0" borderId="42" xfId="0" applyNumberFormat="1" applyFont="1" applyBorder="1" applyAlignment="1">
      <alignment horizontal="center" vertical="center" wrapText="1"/>
    </xf>
    <xf numFmtId="0" fontId="1" fillId="0" borderId="17" xfId="0" applyFont="1" applyBorder="1" applyAlignment="1">
      <alignment vertical="center" wrapText="1"/>
    </xf>
    <xf numFmtId="0" fontId="1" fillId="0" borderId="32" xfId="0" applyFont="1" applyBorder="1" applyAlignment="1">
      <alignment vertical="center" wrapText="1"/>
    </xf>
    <xf numFmtId="0" fontId="5" fillId="0" borderId="25" xfId="0" quotePrefix="1" applyFont="1" applyBorder="1" applyAlignment="1">
      <alignment horizontal="center" vertical="center" wrapText="1"/>
    </xf>
    <xf numFmtId="0" fontId="5" fillId="0" borderId="2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6" xfId="0" quotePrefix="1" applyFont="1" applyBorder="1" applyAlignment="1">
      <alignment vertical="center" wrapText="1"/>
    </xf>
    <xf numFmtId="0" fontId="5" fillId="0" borderId="9" xfId="0" applyFont="1" applyBorder="1" applyAlignment="1">
      <alignment horizontal="right" vertical="center" wrapText="1"/>
    </xf>
    <xf numFmtId="164" fontId="2" fillId="0" borderId="30" xfId="0" applyNumberFormat="1" applyFont="1" applyBorder="1" applyAlignment="1">
      <alignment horizontal="center" vertical="center" wrapText="1"/>
    </xf>
    <xf numFmtId="0" fontId="7" fillId="0" borderId="0" xfId="0" applyFont="1" applyAlignment="1">
      <alignment horizontal="right" vertical="center"/>
    </xf>
    <xf numFmtId="0" fontId="7" fillId="0" borderId="0" xfId="0" applyFont="1" applyAlignment="1">
      <alignment vertical="center"/>
    </xf>
    <xf numFmtId="0" fontId="7" fillId="0" borderId="0" xfId="0" applyFont="1" applyAlignment="1">
      <alignment horizontal="left"/>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8" fontId="6" fillId="0" borderId="13" xfId="0" applyNumberFormat="1" applyFont="1" applyBorder="1" applyAlignment="1">
      <alignment horizontal="center" vertical="center" wrapText="1"/>
    </xf>
    <xf numFmtId="8" fontId="6" fillId="0" borderId="15" xfId="0" applyNumberFormat="1" applyFont="1" applyBorder="1" applyAlignment="1">
      <alignment horizontal="center" vertical="center" wrapText="1"/>
    </xf>
    <xf numFmtId="8" fontId="6" fillId="0" borderId="17" xfId="0" applyNumberFormat="1" applyFont="1" applyBorder="1" applyAlignment="1">
      <alignment horizontal="center" vertical="center" wrapText="1"/>
    </xf>
    <xf numFmtId="8" fontId="6" fillId="0" borderId="19" xfId="0" applyNumberFormat="1" applyFont="1" applyBorder="1" applyAlignment="1">
      <alignment horizontal="center" vertical="center" wrapText="1"/>
    </xf>
    <xf numFmtId="8" fontId="6" fillId="0" borderId="32" xfId="0" applyNumberFormat="1" applyFont="1" applyBorder="1" applyAlignment="1">
      <alignment horizontal="center" vertical="center" wrapText="1"/>
    </xf>
    <xf numFmtId="8" fontId="6" fillId="0" borderId="23" xfId="0" applyNumberFormat="1" applyFont="1" applyBorder="1" applyAlignment="1">
      <alignment horizontal="center" vertical="center" wrapText="1"/>
    </xf>
    <xf numFmtId="8" fontId="5" fillId="0" borderId="8" xfId="0" applyNumberFormat="1" applyFont="1" applyBorder="1" applyAlignment="1">
      <alignment horizontal="center" vertical="center" wrapText="1"/>
    </xf>
    <xf numFmtId="8" fontId="6" fillId="0" borderId="45" xfId="0" applyNumberFormat="1" applyFont="1" applyBorder="1" applyAlignment="1">
      <alignment horizontal="center" vertical="center" wrapText="1"/>
    </xf>
    <xf numFmtId="0" fontId="6" fillId="0" borderId="36" xfId="0" applyFont="1" applyBorder="1" applyAlignment="1">
      <alignment horizontal="center" vertical="center" wrapText="1"/>
    </xf>
    <xf numFmtId="8" fontId="6" fillId="0" borderId="37"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7" xfId="0" applyNumberFormat="1" applyFont="1" applyBorder="1" applyAlignment="1">
      <alignment horizontal="center" vertical="center" wrapText="1"/>
    </xf>
    <xf numFmtId="164" fontId="6" fillId="0" borderId="3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0" borderId="35" xfId="0" applyNumberFormat="1" applyFont="1" applyBorder="1" applyAlignment="1">
      <alignment vertical="center" wrapText="1"/>
    </xf>
    <xf numFmtId="164" fontId="6" fillId="0" borderId="35" xfId="0" applyNumberFormat="1" applyFont="1" applyBorder="1" applyAlignment="1">
      <alignment horizontal="center" vertical="center" wrapText="1"/>
    </xf>
    <xf numFmtId="1" fontId="6" fillId="0" borderId="22" xfId="0" applyNumberFormat="1" applyFont="1" applyBorder="1" applyAlignment="1">
      <alignment horizontal="center" vertical="center" wrapText="1"/>
    </xf>
    <xf numFmtId="164" fontId="5" fillId="0" borderId="35" xfId="0" applyNumberFormat="1" applyFont="1" applyBorder="1" applyAlignment="1">
      <alignment horizontal="center" vertical="center" wrapText="1"/>
    </xf>
    <xf numFmtId="8" fontId="5" fillId="0" borderId="9" xfId="0" applyNumberFormat="1" applyFont="1" applyBorder="1" applyAlignment="1">
      <alignment horizontal="center" vertical="center" wrapText="1"/>
    </xf>
    <xf numFmtId="164" fontId="6" fillId="0" borderId="18" xfId="0" applyNumberFormat="1" applyFont="1" applyBorder="1" applyAlignment="1">
      <alignment horizontal="center" vertical="center" wrapText="1"/>
    </xf>
    <xf numFmtId="0" fontId="6" fillId="0" borderId="5" xfId="0" applyFont="1" applyBorder="1" applyAlignment="1">
      <alignment horizontal="left" vertical="center" wrapText="1"/>
    </xf>
    <xf numFmtId="0" fontId="6" fillId="0" borderId="12" xfId="0" applyFont="1" applyBorder="1" applyAlignment="1">
      <alignment horizontal="left" vertical="center" wrapText="1"/>
    </xf>
    <xf numFmtId="8" fontId="5" fillId="0" borderId="37" xfId="0" applyNumberFormat="1" applyFont="1" applyBorder="1" applyAlignment="1">
      <alignment horizontal="center" vertical="center" wrapText="1"/>
    </xf>
    <xf numFmtId="164" fontId="5" fillId="0" borderId="0" xfId="0" applyNumberFormat="1" applyFont="1" applyAlignment="1">
      <alignment vertical="center" wrapText="1"/>
    </xf>
    <xf numFmtId="0" fontId="6" fillId="0" borderId="5" xfId="0" applyFont="1" applyBorder="1" applyAlignment="1">
      <alignment horizontal="left" vertical="center" wrapText="1" indent="2"/>
    </xf>
    <xf numFmtId="0" fontId="6" fillId="0" borderId="12" xfId="0" applyFont="1" applyBorder="1" applyAlignment="1">
      <alignment horizontal="left" vertical="center" wrapText="1" indent="2"/>
    </xf>
    <xf numFmtId="0" fontId="1" fillId="0" borderId="0" xfId="0" applyFont="1" applyAlignment="1">
      <alignment horizontal="left" vertical="center"/>
    </xf>
    <xf numFmtId="8" fontId="9" fillId="0" borderId="0" xfId="0" applyNumberFormat="1" applyFont="1" applyAlignment="1">
      <alignment vertical="center"/>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5" fillId="4" borderId="24" xfId="0" applyFont="1" applyFill="1" applyBorder="1" applyAlignment="1">
      <alignment horizontal="left" vertical="center" wrapText="1"/>
    </xf>
    <xf numFmtId="0" fontId="5" fillId="4" borderId="25" xfId="0" applyFont="1" applyFill="1" applyBorder="1" applyAlignment="1">
      <alignment horizontal="left" vertical="center" wrapText="1"/>
    </xf>
    <xf numFmtId="0" fontId="7" fillId="0" borderId="0" xfId="0" applyFont="1" applyAlignment="1">
      <alignment horizontal="left" vertical="center"/>
    </xf>
    <xf numFmtId="0" fontId="7" fillId="0" borderId="0" xfId="0" applyFont="1" applyAlignment="1">
      <alignment horizontal="center"/>
    </xf>
    <xf numFmtId="0" fontId="2" fillId="0" borderId="0" xfId="0" applyFont="1" applyAlignment="1">
      <alignment horizontal="left" vertical="center"/>
    </xf>
    <xf numFmtId="0" fontId="5" fillId="5" borderId="24" xfId="0" applyFont="1" applyFill="1" applyBorder="1" applyAlignment="1">
      <alignment horizontal="right" vertical="center" wrapText="1"/>
    </xf>
    <xf numFmtId="0" fontId="5" fillId="5" borderId="25" xfId="0" applyFont="1" applyFill="1" applyBorder="1" applyAlignment="1">
      <alignment horizontal="right" vertical="center" wrapText="1"/>
    </xf>
    <xf numFmtId="0" fontId="5" fillId="5" borderId="28" xfId="0" applyFont="1" applyFill="1" applyBorder="1" applyAlignment="1">
      <alignment horizontal="right" vertical="center" wrapText="1"/>
    </xf>
    <xf numFmtId="0" fontId="5" fillId="5" borderId="29" xfId="0" applyFont="1" applyFill="1" applyBorder="1" applyAlignment="1">
      <alignment horizontal="right" vertical="center" wrapText="1"/>
    </xf>
    <xf numFmtId="0" fontId="6" fillId="0" borderId="13" xfId="0" applyFont="1" applyBorder="1" applyAlignment="1">
      <alignment vertical="center" wrapText="1"/>
    </xf>
    <xf numFmtId="0" fontId="6" fillId="0" borderId="17" xfId="0" applyFont="1" applyBorder="1" applyAlignment="1">
      <alignment vertical="center" wrapText="1"/>
    </xf>
    <xf numFmtId="0" fontId="6" fillId="0" borderId="32" xfId="0" applyFont="1" applyBorder="1" applyAlignment="1">
      <alignment vertical="center" wrapText="1"/>
    </xf>
    <xf numFmtId="2" fontId="6" fillId="0" borderId="14" xfId="0" applyNumberFormat="1" applyFont="1" applyBorder="1" applyAlignment="1">
      <alignment horizontal="center" vertical="center" wrapText="1"/>
    </xf>
    <xf numFmtId="2" fontId="6" fillId="0" borderId="18" xfId="0" applyNumberFormat="1" applyFont="1" applyBorder="1" applyAlignment="1">
      <alignment horizontal="center" vertical="center" wrapText="1"/>
    </xf>
    <xf numFmtId="2" fontId="6" fillId="0" borderId="22" xfId="0" applyNumberFormat="1" applyFont="1" applyBorder="1" applyAlignment="1">
      <alignment horizontal="center" vertical="center" wrapText="1"/>
    </xf>
    <xf numFmtId="2" fontId="6" fillId="9" borderId="14" xfId="0" applyNumberFormat="1" applyFont="1" applyFill="1" applyBorder="1" applyAlignment="1" applyProtection="1">
      <alignment horizontal="center" vertical="center" wrapText="1"/>
      <protection locked="0"/>
    </xf>
    <xf numFmtId="2" fontId="6" fillId="9" borderId="18" xfId="0" applyNumberFormat="1" applyFont="1" applyFill="1" applyBorder="1" applyAlignment="1" applyProtection="1">
      <alignment horizontal="center" vertical="center" wrapText="1"/>
      <protection locked="0"/>
    </xf>
    <xf numFmtId="2" fontId="6" fillId="9" borderId="22" xfId="0" applyNumberFormat="1" applyFont="1" applyFill="1" applyBorder="1" applyAlignment="1" applyProtection="1">
      <alignment horizontal="center" vertical="center" wrapText="1"/>
      <protection locked="0"/>
    </xf>
    <xf numFmtId="164" fontId="6" fillId="0" borderId="15" xfId="0" applyNumberFormat="1" applyFont="1" applyBorder="1" applyAlignment="1">
      <alignment horizontal="center" vertical="center" wrapText="1"/>
    </xf>
    <xf numFmtId="164" fontId="6" fillId="0" borderId="19" xfId="0" applyNumberFormat="1" applyFont="1" applyBorder="1" applyAlignment="1">
      <alignment horizontal="center" vertical="center" wrapText="1"/>
    </xf>
    <xf numFmtId="164" fontId="6" fillId="0" borderId="2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2" xfId="0" applyFont="1" applyBorder="1" applyAlignment="1">
      <alignment horizontal="center" vertical="center" wrapText="1"/>
    </xf>
    <xf numFmtId="0" fontId="6" fillId="9" borderId="14" xfId="0" applyFont="1" applyFill="1" applyBorder="1" applyAlignment="1" applyProtection="1">
      <alignment horizontal="center" vertical="center" wrapText="1"/>
      <protection locked="0"/>
    </xf>
    <xf numFmtId="0" fontId="6" fillId="9" borderId="18" xfId="0" applyFont="1" applyFill="1" applyBorder="1" applyAlignment="1" applyProtection="1">
      <alignment horizontal="center" vertical="center" wrapText="1"/>
      <protection locked="0"/>
    </xf>
    <xf numFmtId="0" fontId="6" fillId="9" borderId="22"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7" xfId="0"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38" xfId="0" applyNumberFormat="1" applyFont="1" applyBorder="1" applyAlignment="1">
      <alignment horizontal="center" vertical="center" wrapText="1"/>
    </xf>
    <xf numFmtId="2" fontId="6" fillId="9" borderId="3" xfId="0" applyNumberFormat="1" applyFont="1" applyFill="1" applyBorder="1" applyAlignment="1" applyProtection="1">
      <alignment horizontal="center" vertical="center" wrapText="1"/>
      <protection locked="0"/>
    </xf>
    <xf numFmtId="2" fontId="6" fillId="9" borderId="38" xfId="0" applyNumberFormat="1" applyFont="1" applyFill="1" applyBorder="1" applyAlignment="1" applyProtection="1">
      <alignment horizontal="center" vertical="center" wrapText="1"/>
      <protection locked="0"/>
    </xf>
    <xf numFmtId="164" fontId="6" fillId="0" borderId="4" xfId="0" applyNumberFormat="1" applyFont="1" applyBorder="1" applyAlignment="1">
      <alignment horizontal="center" vertical="center" wrapText="1"/>
    </xf>
    <xf numFmtId="164" fontId="6" fillId="0" borderId="39" xfId="0" applyNumberFormat="1" applyFont="1" applyBorder="1" applyAlignment="1">
      <alignment horizontal="center" vertical="center" wrapText="1"/>
    </xf>
    <xf numFmtId="0" fontId="1" fillId="0" borderId="0" xfId="0" applyFont="1" applyAlignment="1">
      <alignment horizontal="center" vertical="center"/>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8" fillId="0" borderId="0" xfId="0" applyFont="1" applyAlignment="1">
      <alignment horizontal="right" vertical="center"/>
    </xf>
    <xf numFmtId="0" fontId="7" fillId="0" borderId="0" xfId="0" applyFont="1" applyAlignment="1">
      <alignment horizontal="center" vertical="center"/>
    </xf>
    <xf numFmtId="8" fontId="6" fillId="0" borderId="14" xfId="0" applyNumberFormat="1" applyFont="1" applyBorder="1" applyAlignment="1">
      <alignment horizontal="center" vertical="center" wrapText="1"/>
    </xf>
    <xf numFmtId="8" fontId="6" fillId="0" borderId="18" xfId="0" applyNumberFormat="1" applyFont="1" applyBorder="1" applyAlignment="1">
      <alignment horizontal="center" vertical="center" wrapText="1"/>
    </xf>
    <xf numFmtId="8" fontId="6" fillId="0" borderId="22" xfId="0" applyNumberFormat="1" applyFont="1" applyBorder="1" applyAlignment="1">
      <alignment horizontal="center" vertical="center" wrapText="1"/>
    </xf>
    <xf numFmtId="0" fontId="6" fillId="0" borderId="46"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8" xfId="0" applyFont="1" applyBorder="1" applyAlignment="1">
      <alignment horizontal="center" vertical="center" wrapText="1"/>
    </xf>
    <xf numFmtId="8" fontId="6" fillId="0" borderId="15" xfId="0" applyNumberFormat="1" applyFont="1" applyBorder="1" applyAlignment="1">
      <alignment horizontal="center" vertical="center" wrapText="1"/>
    </xf>
    <xf numFmtId="8" fontId="6" fillId="0" borderId="19" xfId="0" applyNumberFormat="1" applyFont="1" applyBorder="1" applyAlignment="1">
      <alignment horizontal="center" vertical="center" wrapText="1"/>
    </xf>
    <xf numFmtId="8" fontId="6" fillId="0" borderId="23" xfId="0" applyNumberFormat="1" applyFont="1" applyBorder="1" applyAlignment="1">
      <alignment horizontal="center" vertical="center" wrapText="1"/>
    </xf>
    <xf numFmtId="164" fontId="6" fillId="0" borderId="0" xfId="0" applyNumberFormat="1" applyFont="1" applyAlignment="1">
      <alignment horizontal="center" vertical="center" wrapText="1"/>
    </xf>
    <xf numFmtId="0" fontId="5" fillId="5" borderId="45" xfId="0" applyFont="1" applyFill="1" applyBorder="1" applyAlignment="1">
      <alignment horizontal="right" vertical="center" wrapText="1"/>
    </xf>
    <xf numFmtId="0" fontId="5" fillId="5" borderId="36" xfId="0" applyFont="1" applyFill="1" applyBorder="1" applyAlignment="1">
      <alignment horizontal="right" vertical="center" wrapText="1"/>
    </xf>
    <xf numFmtId="8" fontId="6" fillId="0" borderId="2" xfId="0" applyNumberFormat="1" applyFont="1" applyBorder="1" applyAlignment="1">
      <alignment horizontal="center" vertical="center" wrapText="1"/>
    </xf>
    <xf numFmtId="8" fontId="6" fillId="0" borderId="43" xfId="0" applyNumberFormat="1" applyFont="1" applyBorder="1" applyAlignment="1">
      <alignment horizontal="center" vertical="center" wrapText="1"/>
    </xf>
    <xf numFmtId="8" fontId="6" fillId="0" borderId="6" xfId="0" applyNumberFormat="1" applyFont="1" applyBorder="1" applyAlignment="1">
      <alignment horizontal="center" vertical="center" wrapText="1"/>
    </xf>
    <xf numFmtId="1" fontId="6" fillId="0" borderId="14" xfId="0" applyNumberFormat="1" applyFont="1" applyBorder="1" applyAlignment="1">
      <alignment horizontal="center" vertical="center" wrapText="1"/>
    </xf>
    <xf numFmtId="1" fontId="6" fillId="0" borderId="18" xfId="0" applyNumberFormat="1" applyFont="1" applyBorder="1" applyAlignment="1">
      <alignment horizontal="center" vertical="center" wrapText="1"/>
    </xf>
    <xf numFmtId="1" fontId="6" fillId="0" borderId="22" xfId="0" applyNumberFormat="1" applyFont="1" applyBorder="1" applyAlignment="1">
      <alignment horizontal="center" vertical="center" wrapText="1"/>
    </xf>
    <xf numFmtId="8" fontId="6" fillId="0" borderId="13" xfId="0" applyNumberFormat="1" applyFont="1" applyBorder="1" applyAlignment="1">
      <alignment horizontal="center" vertical="center" wrapText="1"/>
    </xf>
    <xf numFmtId="8" fontId="6" fillId="0" borderId="17" xfId="0" applyNumberFormat="1" applyFont="1" applyBorder="1" applyAlignment="1">
      <alignment horizontal="center" vertical="center" wrapText="1"/>
    </xf>
    <xf numFmtId="8" fontId="6" fillId="0" borderId="21" xfId="0" applyNumberFormat="1" applyFont="1" applyBorder="1" applyAlignment="1">
      <alignment horizontal="center" vertical="center" wrapText="1"/>
    </xf>
    <xf numFmtId="1" fontId="6" fillId="0" borderId="33" xfId="0" applyNumberFormat="1" applyFont="1" applyBorder="1" applyAlignment="1">
      <alignment horizontal="center" vertical="center" wrapText="1"/>
    </xf>
    <xf numFmtId="8" fontId="6" fillId="0" borderId="34" xfId="0" applyNumberFormat="1" applyFont="1" applyBorder="1" applyAlignment="1">
      <alignment horizontal="center" vertical="center" wrapText="1"/>
    </xf>
    <xf numFmtId="8" fontId="6" fillId="0" borderId="13" xfId="0" applyNumberFormat="1" applyFont="1" applyBorder="1" applyAlignment="1">
      <alignment vertical="center" wrapText="1"/>
    </xf>
    <xf numFmtId="8" fontId="6" fillId="0" borderId="17" xfId="0" applyNumberFormat="1" applyFont="1" applyBorder="1" applyAlignment="1">
      <alignment vertical="center" wrapText="1"/>
    </xf>
    <xf numFmtId="8" fontId="6" fillId="0" borderId="21" xfId="0" applyNumberFormat="1" applyFont="1" applyBorder="1" applyAlignment="1">
      <alignment vertical="center" wrapText="1"/>
    </xf>
    <xf numFmtId="0" fontId="5" fillId="5" borderId="7" xfId="0" applyFont="1" applyFill="1" applyBorder="1" applyAlignment="1">
      <alignment horizontal="right" vertical="center" wrapText="1"/>
    </xf>
    <xf numFmtId="164" fontId="6" fillId="0" borderId="3" xfId="0" applyNumberFormat="1" applyFont="1" applyBorder="1" applyAlignment="1">
      <alignment horizontal="center" vertical="center" wrapText="1"/>
    </xf>
    <xf numFmtId="164" fontId="6" fillId="0" borderId="38" xfId="0" applyNumberFormat="1" applyFont="1" applyBorder="1" applyAlignment="1">
      <alignment horizontal="center" vertical="center" wrapText="1"/>
    </xf>
    <xf numFmtId="8" fontId="6" fillId="0" borderId="32"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4"/>
  <sheetViews>
    <sheetView topLeftCell="A259" workbookViewId="0">
      <selection activeCell="B377" sqref="B377:B389"/>
    </sheetView>
  </sheetViews>
  <sheetFormatPr baseColWidth="10" defaultRowHeight="15" x14ac:dyDescent="0.25"/>
  <cols>
    <col min="1" max="1" width="77.7109375" customWidth="1"/>
    <col min="2" max="2" width="22" customWidth="1"/>
    <col min="3" max="3" width="19.140625" customWidth="1"/>
    <col min="4" max="4" width="16.42578125" customWidth="1"/>
    <col min="5" max="5" width="19.140625" customWidth="1"/>
  </cols>
  <sheetData>
    <row r="1" spans="1:5" s="7" customFormat="1" x14ac:dyDescent="0.25">
      <c r="A1" s="150" t="s">
        <v>0</v>
      </c>
      <c r="B1" s="150"/>
      <c r="C1" s="150"/>
      <c r="D1" s="150"/>
      <c r="E1" s="150"/>
    </row>
    <row r="2" spans="1:5" s="7" customFormat="1" x14ac:dyDescent="0.25">
      <c r="A2" s="150" t="s">
        <v>1</v>
      </c>
      <c r="B2" s="150"/>
      <c r="C2" s="150"/>
      <c r="D2" s="150"/>
      <c r="E2" s="150"/>
    </row>
    <row r="3" spans="1:5" s="7" customFormat="1" x14ac:dyDescent="0.25">
      <c r="A3" s="150" t="s">
        <v>2</v>
      </c>
      <c r="B3" s="150"/>
      <c r="C3" s="150"/>
      <c r="D3" s="150"/>
      <c r="E3" s="150"/>
    </row>
    <row r="4" spans="1:5" s="7" customFormat="1" ht="15.75" thickBot="1" x14ac:dyDescent="0.3"/>
    <row r="5" spans="1:5" s="7" customFormat="1" x14ac:dyDescent="0.25">
      <c r="A5" s="8" t="s">
        <v>3</v>
      </c>
      <c r="B5" s="151" t="s">
        <v>4</v>
      </c>
      <c r="C5" s="153" t="s">
        <v>5</v>
      </c>
      <c r="D5" s="153" t="s">
        <v>6</v>
      </c>
      <c r="E5" s="155" t="s">
        <v>7</v>
      </c>
    </row>
    <row r="6" spans="1:5" s="7" customFormat="1" ht="41.25" customHeight="1" thickBot="1" x14ac:dyDescent="0.3">
      <c r="A6" s="9" t="s">
        <v>8</v>
      </c>
      <c r="B6" s="152"/>
      <c r="C6" s="154"/>
      <c r="D6" s="154"/>
      <c r="E6" s="156"/>
    </row>
    <row r="7" spans="1:5" s="7" customFormat="1" ht="24" thickBot="1" x14ac:dyDescent="0.3">
      <c r="A7" s="10"/>
      <c r="B7" s="11"/>
      <c r="C7" s="11"/>
      <c r="D7" s="11"/>
      <c r="E7" s="11"/>
    </row>
    <row r="8" spans="1:5" s="7" customFormat="1" x14ac:dyDescent="0.25">
      <c r="A8" s="110" t="s">
        <v>195</v>
      </c>
      <c r="B8" s="111"/>
      <c r="C8" s="111"/>
      <c r="D8" s="111"/>
      <c r="E8" s="12" t="s">
        <v>167</v>
      </c>
    </row>
    <row r="9" spans="1:5" s="7" customFormat="1" ht="15.75" thickBot="1" x14ac:dyDescent="0.3">
      <c r="A9" s="108" t="s">
        <v>196</v>
      </c>
      <c r="B9" s="109"/>
      <c r="C9" s="109"/>
      <c r="D9" s="109"/>
      <c r="E9" s="1"/>
    </row>
    <row r="10" spans="1:5" s="7" customFormat="1" ht="15.75" thickBot="1" x14ac:dyDescent="0.3"/>
    <row r="11" spans="1:5" s="7" customFormat="1" ht="15.75" thickBot="1" x14ac:dyDescent="0.3">
      <c r="A11" s="14" t="s">
        <v>9</v>
      </c>
      <c r="B11" s="15"/>
      <c r="C11" s="15"/>
      <c r="D11" s="15"/>
      <c r="E11" s="16"/>
    </row>
    <row r="12" spans="1:5" s="7" customFormat="1" x14ac:dyDescent="0.25">
      <c r="A12" s="17" t="s">
        <v>10</v>
      </c>
      <c r="B12" s="18"/>
      <c r="C12" s="19">
        <v>1</v>
      </c>
      <c r="D12" s="4"/>
      <c r="E12" s="20">
        <f>D12*$E$9</f>
        <v>0</v>
      </c>
    </row>
    <row r="13" spans="1:5" s="7" customFormat="1" ht="30" x14ac:dyDescent="0.25">
      <c r="A13" s="21" t="s">
        <v>11</v>
      </c>
      <c r="B13" s="22" t="s">
        <v>12</v>
      </c>
      <c r="C13" s="23">
        <v>0.5</v>
      </c>
      <c r="D13" s="5"/>
      <c r="E13" s="24">
        <f>D13*$E$9</f>
        <v>0</v>
      </c>
    </row>
    <row r="14" spans="1:5" s="7" customFormat="1" x14ac:dyDescent="0.25">
      <c r="A14" s="21" t="s">
        <v>13</v>
      </c>
      <c r="B14" s="22" t="s">
        <v>14</v>
      </c>
      <c r="C14" s="23">
        <v>4.5</v>
      </c>
      <c r="D14" s="5"/>
      <c r="E14" s="24">
        <f>D14*$E$9</f>
        <v>0</v>
      </c>
    </row>
    <row r="15" spans="1:5" s="7" customFormat="1" x14ac:dyDescent="0.25">
      <c r="A15" s="21" t="s">
        <v>15</v>
      </c>
      <c r="B15" s="22" t="s">
        <v>16</v>
      </c>
      <c r="C15" s="23">
        <v>3</v>
      </c>
      <c r="D15" s="5"/>
      <c r="E15" s="24">
        <f>D15*$E$9</f>
        <v>0</v>
      </c>
    </row>
    <row r="16" spans="1:5" s="7" customFormat="1" ht="15.75" thickBot="1" x14ac:dyDescent="0.3">
      <c r="A16" s="25" t="s">
        <v>17</v>
      </c>
      <c r="B16" s="26" t="s">
        <v>18</v>
      </c>
      <c r="C16" s="27">
        <v>3</v>
      </c>
      <c r="D16" s="6"/>
      <c r="E16" s="28">
        <f>D16*$E$9</f>
        <v>0</v>
      </c>
    </row>
    <row r="17" spans="1:5" s="7" customFormat="1" x14ac:dyDescent="0.25">
      <c r="A17" s="115" t="s">
        <v>19</v>
      </c>
      <c r="B17" s="116"/>
      <c r="C17" s="29">
        <f>SUM(C12:C16)</f>
        <v>12</v>
      </c>
      <c r="D17" s="30">
        <f>SUM(D12:D16)</f>
        <v>0</v>
      </c>
      <c r="E17" s="31"/>
    </row>
    <row r="18" spans="1:5" s="7" customFormat="1" ht="15.75" thickBot="1" x14ac:dyDescent="0.3">
      <c r="A18" s="117" t="s">
        <v>20</v>
      </c>
      <c r="B18" s="118"/>
      <c r="C18" s="118"/>
      <c r="D18" s="118"/>
      <c r="E18" s="32">
        <f>SUM(E12:E16)</f>
        <v>0</v>
      </c>
    </row>
    <row r="19" spans="1:5" s="7" customFormat="1" ht="15.75" thickBot="1" x14ac:dyDescent="0.3">
      <c r="A19" s="33"/>
      <c r="B19" s="33"/>
      <c r="C19" s="34"/>
      <c r="D19" s="34"/>
      <c r="E19" s="35"/>
    </row>
    <row r="20" spans="1:5" s="7" customFormat="1" ht="15.75" thickBot="1" x14ac:dyDescent="0.3">
      <c r="A20" s="14" t="s">
        <v>9</v>
      </c>
      <c r="B20" s="15"/>
      <c r="C20" s="15"/>
      <c r="D20" s="15"/>
      <c r="E20" s="36"/>
    </row>
    <row r="21" spans="1:5" s="7" customFormat="1" ht="30" x14ac:dyDescent="0.25">
      <c r="A21" s="17" t="s">
        <v>21</v>
      </c>
      <c r="B21" s="18" t="s">
        <v>22</v>
      </c>
      <c r="C21" s="19">
        <v>0.25</v>
      </c>
      <c r="D21" s="4"/>
      <c r="E21" s="20">
        <f>D21*$E$9</f>
        <v>0</v>
      </c>
    </row>
    <row r="22" spans="1:5" s="7" customFormat="1" x14ac:dyDescent="0.25">
      <c r="A22" s="21" t="s">
        <v>23</v>
      </c>
      <c r="B22" s="22" t="s">
        <v>24</v>
      </c>
      <c r="C22" s="23">
        <v>0.25</v>
      </c>
      <c r="D22" s="5"/>
      <c r="E22" s="24">
        <f>D22*$E$9</f>
        <v>0</v>
      </c>
    </row>
    <row r="23" spans="1:5" s="7" customFormat="1" x14ac:dyDescent="0.25">
      <c r="A23" s="21" t="s">
        <v>25</v>
      </c>
      <c r="B23" s="22" t="s">
        <v>26</v>
      </c>
      <c r="C23" s="23">
        <v>0.5</v>
      </c>
      <c r="D23" s="5"/>
      <c r="E23" s="24">
        <f>D23*$E$9</f>
        <v>0</v>
      </c>
    </row>
    <row r="24" spans="1:5" s="7" customFormat="1" ht="15.75" thickBot="1" x14ac:dyDescent="0.3">
      <c r="A24" s="25" t="s">
        <v>27</v>
      </c>
      <c r="B24" s="26" t="s">
        <v>28</v>
      </c>
      <c r="C24" s="27">
        <v>1</v>
      </c>
      <c r="D24" s="6"/>
      <c r="E24" s="28">
        <f>D24*$E$9</f>
        <v>0</v>
      </c>
    </row>
    <row r="25" spans="1:5" s="7" customFormat="1" x14ac:dyDescent="0.25">
      <c r="A25" s="115" t="s">
        <v>19</v>
      </c>
      <c r="B25" s="116"/>
      <c r="C25" s="29">
        <f>SUM(C21:C24)</f>
        <v>2</v>
      </c>
      <c r="D25" s="30">
        <f>SUM(D21:D24)</f>
        <v>0</v>
      </c>
      <c r="E25" s="31"/>
    </row>
    <row r="26" spans="1:5" s="7" customFormat="1" ht="15.75" thickBot="1" x14ac:dyDescent="0.3">
      <c r="A26" s="117" t="s">
        <v>20</v>
      </c>
      <c r="B26" s="118"/>
      <c r="C26" s="118"/>
      <c r="D26" s="118"/>
      <c r="E26" s="32">
        <f>SUM(E21:E24)</f>
        <v>0</v>
      </c>
    </row>
    <row r="27" spans="1:5" s="7" customFormat="1" ht="15.75" thickBot="1" x14ac:dyDescent="0.3">
      <c r="A27" s="37"/>
      <c r="B27" s="37"/>
      <c r="C27" s="38"/>
      <c r="D27" s="38"/>
      <c r="E27" s="39"/>
    </row>
    <row r="28" spans="1:5" s="7" customFormat="1" ht="15.75" thickBot="1" x14ac:dyDescent="0.3">
      <c r="A28" s="14" t="s">
        <v>198</v>
      </c>
      <c r="B28" s="15"/>
      <c r="C28" s="15"/>
      <c r="D28" s="15"/>
      <c r="E28" s="36"/>
    </row>
    <row r="29" spans="1:5" s="7" customFormat="1" ht="15.75" thickBot="1" x14ac:dyDescent="0.3">
      <c r="A29" s="40" t="s">
        <v>199</v>
      </c>
      <c r="B29" s="41" t="s">
        <v>202</v>
      </c>
      <c r="C29" s="42">
        <v>2</v>
      </c>
      <c r="D29" s="3"/>
      <c r="E29" s="43">
        <f>D29*$E$9</f>
        <v>0</v>
      </c>
    </row>
    <row r="30" spans="1:5" s="7" customFormat="1" x14ac:dyDescent="0.25">
      <c r="A30" s="115" t="s">
        <v>19</v>
      </c>
      <c r="B30" s="116"/>
      <c r="C30" s="29">
        <f>SUM(C29)</f>
        <v>2</v>
      </c>
      <c r="D30" s="30">
        <f>D29</f>
        <v>0</v>
      </c>
      <c r="E30" s="31"/>
    </row>
    <row r="31" spans="1:5" s="7" customFormat="1" ht="15.75" thickBot="1" x14ac:dyDescent="0.3">
      <c r="A31" s="117" t="s">
        <v>20</v>
      </c>
      <c r="B31" s="118"/>
      <c r="C31" s="118"/>
      <c r="D31" s="118"/>
      <c r="E31" s="32">
        <f>E29</f>
        <v>0</v>
      </c>
    </row>
    <row r="32" spans="1:5" s="7" customFormat="1" ht="15.75" thickBot="1" x14ac:dyDescent="0.3">
      <c r="A32" s="33"/>
      <c r="B32" s="33"/>
      <c r="C32" s="34"/>
      <c r="D32" s="34"/>
      <c r="E32" s="35"/>
    </row>
    <row r="33" spans="1:5" s="7" customFormat="1" ht="15.75" thickBot="1" x14ac:dyDescent="0.3">
      <c r="A33" s="14" t="s">
        <v>29</v>
      </c>
      <c r="B33" s="15"/>
      <c r="C33" s="15"/>
      <c r="D33" s="15"/>
      <c r="E33" s="36"/>
    </row>
    <row r="34" spans="1:5" s="7" customFormat="1" x14ac:dyDescent="0.25">
      <c r="A34" s="17" t="s">
        <v>30</v>
      </c>
      <c r="B34" s="18" t="s">
        <v>31</v>
      </c>
      <c r="C34" s="19">
        <v>0.17</v>
      </c>
      <c r="D34" s="4"/>
      <c r="E34" s="20">
        <f t="shared" ref="E34:E39" si="0">D34*$E$9</f>
        <v>0</v>
      </c>
    </row>
    <row r="35" spans="1:5" s="7" customFormat="1" ht="45" x14ac:dyDescent="0.25">
      <c r="A35" s="21" t="s">
        <v>32</v>
      </c>
      <c r="B35" s="22" t="s">
        <v>33</v>
      </c>
      <c r="C35" s="23">
        <v>0.17</v>
      </c>
      <c r="D35" s="5"/>
      <c r="E35" s="24">
        <f t="shared" si="0"/>
        <v>0</v>
      </c>
    </row>
    <row r="36" spans="1:5" s="7" customFormat="1" x14ac:dyDescent="0.25">
      <c r="A36" s="21" t="s">
        <v>34</v>
      </c>
      <c r="B36" s="22" t="s">
        <v>35</v>
      </c>
      <c r="C36" s="23">
        <v>0.17</v>
      </c>
      <c r="D36" s="5"/>
      <c r="E36" s="24">
        <f t="shared" si="0"/>
        <v>0</v>
      </c>
    </row>
    <row r="37" spans="1:5" s="7" customFormat="1" x14ac:dyDescent="0.25">
      <c r="A37" s="25" t="s">
        <v>36</v>
      </c>
      <c r="B37" s="26" t="s">
        <v>37</v>
      </c>
      <c r="C37" s="44">
        <v>0.17</v>
      </c>
      <c r="D37" s="2"/>
      <c r="E37" s="45">
        <f t="shared" si="0"/>
        <v>0</v>
      </c>
    </row>
    <row r="38" spans="1:5" s="7" customFormat="1" x14ac:dyDescent="0.25">
      <c r="A38" s="25" t="s">
        <v>38</v>
      </c>
      <c r="B38" s="46" t="s">
        <v>39</v>
      </c>
      <c r="C38" s="44">
        <v>0.08</v>
      </c>
      <c r="D38" s="2"/>
      <c r="E38" s="45">
        <f t="shared" si="0"/>
        <v>0</v>
      </c>
    </row>
    <row r="39" spans="1:5" s="7" customFormat="1" ht="15.75" thickBot="1" x14ac:dyDescent="0.3">
      <c r="A39" s="25" t="s">
        <v>40</v>
      </c>
      <c r="B39" s="46" t="s">
        <v>39</v>
      </c>
      <c r="C39" s="44">
        <v>0.08</v>
      </c>
      <c r="D39" s="6"/>
      <c r="E39" s="28">
        <f t="shared" si="0"/>
        <v>0</v>
      </c>
    </row>
    <row r="40" spans="1:5" s="7" customFormat="1" x14ac:dyDescent="0.25">
      <c r="A40" s="115" t="s">
        <v>19</v>
      </c>
      <c r="B40" s="116"/>
      <c r="C40" s="29">
        <f>SUM(C34:C39)</f>
        <v>0.84</v>
      </c>
      <c r="D40" s="30">
        <f>SUM(D34:D39)</f>
        <v>0</v>
      </c>
      <c r="E40" s="31"/>
    </row>
    <row r="41" spans="1:5" s="7" customFormat="1" ht="15.75" thickBot="1" x14ac:dyDescent="0.3">
      <c r="A41" s="117" t="s">
        <v>20</v>
      </c>
      <c r="B41" s="118"/>
      <c r="C41" s="118"/>
      <c r="D41" s="118"/>
      <c r="E41" s="32">
        <f>SUM(E34:E39)</f>
        <v>0</v>
      </c>
    </row>
    <row r="42" spans="1:5" s="7" customFormat="1" ht="15.75" thickBot="1" x14ac:dyDescent="0.3">
      <c r="A42" s="33"/>
      <c r="B42" s="33"/>
      <c r="C42" s="34"/>
      <c r="D42" s="34"/>
      <c r="E42" s="35"/>
    </row>
    <row r="43" spans="1:5" s="7" customFormat="1" ht="15.75" thickBot="1" x14ac:dyDescent="0.3">
      <c r="A43" s="14" t="s">
        <v>41</v>
      </c>
      <c r="B43" s="15"/>
      <c r="C43" s="15"/>
      <c r="D43" s="15"/>
      <c r="E43" s="36"/>
    </row>
    <row r="44" spans="1:5" s="7" customFormat="1" ht="15.75" thickBot="1" x14ac:dyDescent="0.3">
      <c r="A44" s="40" t="s">
        <v>42</v>
      </c>
      <c r="B44" s="41"/>
      <c r="C44" s="42">
        <v>0.5</v>
      </c>
      <c r="D44" s="3"/>
      <c r="E44" s="43">
        <f>D44*$E$9</f>
        <v>0</v>
      </c>
    </row>
    <row r="45" spans="1:5" s="7" customFormat="1" x14ac:dyDescent="0.25">
      <c r="A45" s="115" t="s">
        <v>19</v>
      </c>
      <c r="B45" s="116"/>
      <c r="C45" s="29">
        <f>SUM(C44)</f>
        <v>0.5</v>
      </c>
      <c r="D45" s="30">
        <f>D44</f>
        <v>0</v>
      </c>
      <c r="E45" s="31"/>
    </row>
    <row r="46" spans="1:5" s="7" customFormat="1" ht="15.75" thickBot="1" x14ac:dyDescent="0.3">
      <c r="A46" s="117" t="s">
        <v>20</v>
      </c>
      <c r="B46" s="118"/>
      <c r="C46" s="118"/>
      <c r="D46" s="118"/>
      <c r="E46" s="32">
        <f>E44</f>
        <v>0</v>
      </c>
    </row>
    <row r="47" spans="1:5" s="7" customFormat="1" ht="15.75" thickBot="1" x14ac:dyDescent="0.3">
      <c r="A47" s="33"/>
      <c r="B47" s="33"/>
      <c r="C47" s="34"/>
      <c r="D47" s="34"/>
      <c r="E47" s="35"/>
    </row>
    <row r="48" spans="1:5" s="7" customFormat="1" ht="15.75" thickBot="1" x14ac:dyDescent="0.3">
      <c r="A48" s="14" t="s">
        <v>190</v>
      </c>
      <c r="B48" s="15"/>
      <c r="C48" s="15"/>
      <c r="D48" s="15"/>
      <c r="E48" s="36"/>
    </row>
    <row r="49" spans="1:5" s="7" customFormat="1" ht="30" x14ac:dyDescent="0.25">
      <c r="A49" s="17" t="s">
        <v>43</v>
      </c>
      <c r="B49" s="18" t="s">
        <v>44</v>
      </c>
      <c r="C49" s="19">
        <v>0.5</v>
      </c>
      <c r="D49" s="4"/>
      <c r="E49" s="20">
        <f>D49*$E$9</f>
        <v>0</v>
      </c>
    </row>
    <row r="50" spans="1:5" s="7" customFormat="1" x14ac:dyDescent="0.25">
      <c r="A50" s="21" t="s">
        <v>45</v>
      </c>
      <c r="B50" s="22" t="s">
        <v>46</v>
      </c>
      <c r="C50" s="23">
        <v>0.5</v>
      </c>
      <c r="D50" s="5"/>
      <c r="E50" s="24">
        <f>D50*$E$9</f>
        <v>0</v>
      </c>
    </row>
    <row r="51" spans="1:5" s="7" customFormat="1" x14ac:dyDescent="0.25">
      <c r="A51" s="21" t="s">
        <v>47</v>
      </c>
      <c r="B51" s="47">
        <v>2</v>
      </c>
      <c r="C51" s="23">
        <v>0.17</v>
      </c>
      <c r="D51" s="5"/>
      <c r="E51" s="24">
        <f>D51*$E$9</f>
        <v>0</v>
      </c>
    </row>
    <row r="52" spans="1:5" s="7" customFormat="1" ht="15.75" thickBot="1" x14ac:dyDescent="0.3">
      <c r="A52" s="25" t="s">
        <v>48</v>
      </c>
      <c r="B52" s="26"/>
      <c r="C52" s="27">
        <v>0.17</v>
      </c>
      <c r="D52" s="6"/>
      <c r="E52" s="28">
        <f>D52*$E$9</f>
        <v>0</v>
      </c>
    </row>
    <row r="53" spans="1:5" s="7" customFormat="1" x14ac:dyDescent="0.25">
      <c r="A53" s="115" t="s">
        <v>19</v>
      </c>
      <c r="B53" s="116"/>
      <c r="C53" s="29">
        <f>SUM(C49:C52)</f>
        <v>1.3399999999999999</v>
      </c>
      <c r="D53" s="30">
        <f>SUM(D49:D52)</f>
        <v>0</v>
      </c>
      <c r="E53" s="31"/>
    </row>
    <row r="54" spans="1:5" s="7" customFormat="1" ht="15.75" thickBot="1" x14ac:dyDescent="0.3">
      <c r="A54" s="117" t="s">
        <v>20</v>
      </c>
      <c r="B54" s="118"/>
      <c r="C54" s="118"/>
      <c r="D54" s="118"/>
      <c r="E54" s="32">
        <f>SUM(E49:E52)</f>
        <v>0</v>
      </c>
    </row>
    <row r="55" spans="1:5" s="7" customFormat="1" ht="15.75" thickBot="1" x14ac:dyDescent="0.3">
      <c r="A55" s="33"/>
      <c r="B55" s="33"/>
      <c r="C55" s="34"/>
      <c r="D55" s="34"/>
      <c r="E55" s="35"/>
    </row>
    <row r="56" spans="1:5" s="7" customFormat="1" ht="15.75" thickBot="1" x14ac:dyDescent="0.3">
      <c r="A56" s="14" t="s">
        <v>189</v>
      </c>
      <c r="B56" s="15"/>
      <c r="C56" s="15"/>
      <c r="D56" s="15"/>
      <c r="E56" s="36"/>
    </row>
    <row r="57" spans="1:5" s="7" customFormat="1" ht="30" x14ac:dyDescent="0.25">
      <c r="A57" s="17" t="s">
        <v>192</v>
      </c>
      <c r="B57" s="18" t="s">
        <v>193</v>
      </c>
      <c r="C57" s="19">
        <v>0.5</v>
      </c>
      <c r="D57" s="4"/>
      <c r="E57" s="20">
        <f>D57*$E$9</f>
        <v>0</v>
      </c>
    </row>
    <row r="58" spans="1:5" s="7" customFormat="1" x14ac:dyDescent="0.25">
      <c r="A58" s="21" t="s">
        <v>194</v>
      </c>
      <c r="B58" s="22" t="s">
        <v>203</v>
      </c>
      <c r="C58" s="23">
        <v>0.5</v>
      </c>
      <c r="D58" s="5"/>
      <c r="E58" s="24">
        <f>D58*$E$9</f>
        <v>0</v>
      </c>
    </row>
    <row r="59" spans="1:5" s="7" customFormat="1" x14ac:dyDescent="0.25">
      <c r="A59" s="21" t="s">
        <v>200</v>
      </c>
      <c r="B59" s="47" t="s">
        <v>201</v>
      </c>
      <c r="C59" s="23">
        <v>0.5</v>
      </c>
      <c r="D59" s="5"/>
      <c r="E59" s="24">
        <f>D59*$E$9</f>
        <v>0</v>
      </c>
    </row>
    <row r="60" spans="1:5" s="7" customFormat="1" x14ac:dyDescent="0.25">
      <c r="A60" s="25" t="s">
        <v>191</v>
      </c>
      <c r="B60" s="48"/>
      <c r="C60" s="44">
        <v>0.25</v>
      </c>
      <c r="D60" s="2"/>
      <c r="E60" s="45">
        <f>D60*$E$9</f>
        <v>0</v>
      </c>
    </row>
    <row r="61" spans="1:5" s="7" customFormat="1" ht="15.75" thickBot="1" x14ac:dyDescent="0.3">
      <c r="A61" s="25" t="s">
        <v>48</v>
      </c>
      <c r="B61" s="26"/>
      <c r="C61" s="27">
        <v>0.17</v>
      </c>
      <c r="D61" s="6"/>
      <c r="E61" s="28">
        <f>D61*$E$9</f>
        <v>0</v>
      </c>
    </row>
    <row r="62" spans="1:5" s="7" customFormat="1" x14ac:dyDescent="0.25">
      <c r="A62" s="115" t="s">
        <v>19</v>
      </c>
      <c r="B62" s="116"/>
      <c r="C62" s="29">
        <f>SUM(C57:C61)</f>
        <v>1.92</v>
      </c>
      <c r="D62" s="30">
        <f>SUM(D57:D61)</f>
        <v>0</v>
      </c>
      <c r="E62" s="31"/>
    </row>
    <row r="63" spans="1:5" s="7" customFormat="1" ht="15.75" thickBot="1" x14ac:dyDescent="0.3">
      <c r="A63" s="117" t="s">
        <v>20</v>
      </c>
      <c r="B63" s="118"/>
      <c r="C63" s="118"/>
      <c r="D63" s="118"/>
      <c r="E63" s="32">
        <f>SUM(E57:E61)</f>
        <v>0</v>
      </c>
    </row>
    <row r="64" spans="1:5" s="7" customFormat="1" ht="15.75" thickBot="1" x14ac:dyDescent="0.3">
      <c r="A64" s="33"/>
      <c r="B64" s="33"/>
      <c r="C64" s="34"/>
      <c r="D64" s="34"/>
      <c r="E64" s="35"/>
    </row>
    <row r="65" spans="1:5" s="7" customFormat="1" ht="15.75" thickBot="1" x14ac:dyDescent="0.3">
      <c r="A65" s="14" t="s">
        <v>49</v>
      </c>
      <c r="B65" s="15"/>
      <c r="C65" s="15"/>
      <c r="D65" s="15"/>
      <c r="E65" s="36"/>
    </row>
    <row r="66" spans="1:5" s="7" customFormat="1" x14ac:dyDescent="0.25">
      <c r="A66" s="17" t="s">
        <v>50</v>
      </c>
      <c r="B66" s="18"/>
      <c r="C66" s="19">
        <v>0.5</v>
      </c>
      <c r="D66" s="4"/>
      <c r="E66" s="20">
        <f>D66*$E$9</f>
        <v>0</v>
      </c>
    </row>
    <row r="67" spans="1:5" s="7" customFormat="1" x14ac:dyDescent="0.25">
      <c r="A67" s="21" t="s">
        <v>45</v>
      </c>
      <c r="B67" s="22" t="s">
        <v>51</v>
      </c>
      <c r="C67" s="23">
        <v>0.5</v>
      </c>
      <c r="D67" s="5"/>
      <c r="E67" s="24">
        <f>D67*$E$9</f>
        <v>0</v>
      </c>
    </row>
    <row r="68" spans="1:5" s="7" customFormat="1" x14ac:dyDescent="0.25">
      <c r="A68" s="21" t="s">
        <v>52</v>
      </c>
      <c r="B68" s="22"/>
      <c r="C68" s="23">
        <v>0.25</v>
      </c>
      <c r="D68" s="5"/>
      <c r="E68" s="24">
        <f>D68*$E$9</f>
        <v>0</v>
      </c>
    </row>
    <row r="69" spans="1:5" s="7" customFormat="1" x14ac:dyDescent="0.25">
      <c r="A69" s="21" t="s">
        <v>53</v>
      </c>
      <c r="B69" s="22"/>
      <c r="C69" s="23">
        <v>0.25</v>
      </c>
      <c r="D69" s="5"/>
      <c r="E69" s="24">
        <f>D69*$E$9</f>
        <v>0</v>
      </c>
    </row>
    <row r="70" spans="1:5" s="7" customFormat="1" ht="15.75" thickBot="1" x14ac:dyDescent="0.3">
      <c r="A70" s="25" t="s">
        <v>48</v>
      </c>
      <c r="B70" s="26"/>
      <c r="C70" s="27">
        <v>0.17</v>
      </c>
      <c r="D70" s="6"/>
      <c r="E70" s="28">
        <f>D70*$E$9</f>
        <v>0</v>
      </c>
    </row>
    <row r="71" spans="1:5" s="7" customFormat="1" x14ac:dyDescent="0.25">
      <c r="A71" s="115" t="s">
        <v>19</v>
      </c>
      <c r="B71" s="116"/>
      <c r="C71" s="29">
        <f>SUM(C66:C70)</f>
        <v>1.67</v>
      </c>
      <c r="D71" s="30">
        <f>SUM(D66:D70)</f>
        <v>0</v>
      </c>
      <c r="E71" s="31"/>
    </row>
    <row r="72" spans="1:5" s="7" customFormat="1" ht="15.75" thickBot="1" x14ac:dyDescent="0.3">
      <c r="A72" s="117" t="s">
        <v>20</v>
      </c>
      <c r="B72" s="118"/>
      <c r="C72" s="118"/>
      <c r="D72" s="118"/>
      <c r="E72" s="32">
        <f>SUM(E66:E70)</f>
        <v>0</v>
      </c>
    </row>
    <row r="73" spans="1:5" s="7" customFormat="1" ht="15.75" thickBot="1" x14ac:dyDescent="0.3">
      <c r="A73" s="33"/>
      <c r="B73" s="33"/>
      <c r="C73" s="34"/>
      <c r="D73" s="34"/>
      <c r="E73" s="35"/>
    </row>
    <row r="74" spans="1:5" s="7" customFormat="1" ht="15.75" thickBot="1" x14ac:dyDescent="0.3">
      <c r="A74" s="14" t="s">
        <v>54</v>
      </c>
      <c r="B74" s="15"/>
      <c r="C74" s="15"/>
      <c r="D74" s="15"/>
      <c r="E74" s="36"/>
    </row>
    <row r="75" spans="1:5" s="7" customFormat="1" ht="15.75" thickBot="1" x14ac:dyDescent="0.3">
      <c r="A75" s="49" t="s">
        <v>55</v>
      </c>
      <c r="B75" s="41" t="s">
        <v>56</v>
      </c>
      <c r="C75" s="42">
        <v>0.75</v>
      </c>
      <c r="D75" s="3"/>
      <c r="E75" s="43">
        <f>D75*$E$9</f>
        <v>0</v>
      </c>
    </row>
    <row r="76" spans="1:5" s="7" customFormat="1" x14ac:dyDescent="0.25">
      <c r="A76" s="115" t="s">
        <v>19</v>
      </c>
      <c r="B76" s="116"/>
      <c r="C76" s="29">
        <f>SUM(C75)</f>
        <v>0.75</v>
      </c>
      <c r="D76" s="30">
        <f>D75</f>
        <v>0</v>
      </c>
      <c r="E76" s="31"/>
    </row>
    <row r="77" spans="1:5" s="7" customFormat="1" ht="15.75" thickBot="1" x14ac:dyDescent="0.3">
      <c r="A77" s="117" t="s">
        <v>20</v>
      </c>
      <c r="B77" s="118"/>
      <c r="C77" s="118"/>
      <c r="D77" s="118"/>
      <c r="E77" s="32">
        <f>E75</f>
        <v>0</v>
      </c>
    </row>
    <row r="78" spans="1:5" s="7" customFormat="1" ht="15.75" thickBot="1" x14ac:dyDescent="0.3">
      <c r="A78" s="33"/>
      <c r="B78" s="33"/>
      <c r="C78" s="34"/>
      <c r="D78" s="34"/>
      <c r="E78" s="35"/>
    </row>
    <row r="79" spans="1:5" s="7" customFormat="1" ht="15.75" thickBot="1" x14ac:dyDescent="0.3">
      <c r="A79" s="14" t="s">
        <v>57</v>
      </c>
      <c r="B79" s="15"/>
      <c r="C79" s="15"/>
      <c r="D79" s="15"/>
      <c r="E79" s="36"/>
    </row>
    <row r="80" spans="1:5" s="7" customFormat="1" x14ac:dyDescent="0.25">
      <c r="A80" s="17" t="s">
        <v>55</v>
      </c>
      <c r="B80" s="18" t="s">
        <v>58</v>
      </c>
      <c r="C80" s="122">
        <v>1.5</v>
      </c>
      <c r="D80" s="125"/>
      <c r="E80" s="128">
        <f>D80*$E$9</f>
        <v>0</v>
      </c>
    </row>
    <row r="81" spans="1:5" s="7" customFormat="1" ht="15.75" thickBot="1" x14ac:dyDescent="0.3">
      <c r="A81" s="25" t="s">
        <v>59</v>
      </c>
      <c r="B81" s="26" t="s">
        <v>60</v>
      </c>
      <c r="C81" s="124"/>
      <c r="D81" s="127"/>
      <c r="E81" s="130">
        <f>D81*$E$9</f>
        <v>0</v>
      </c>
    </row>
    <row r="82" spans="1:5" s="7" customFormat="1" x14ac:dyDescent="0.25">
      <c r="A82" s="115" t="s">
        <v>19</v>
      </c>
      <c r="B82" s="116"/>
      <c r="C82" s="29">
        <f>SUM(C80)</f>
        <v>1.5</v>
      </c>
      <c r="D82" s="30">
        <f>D80</f>
        <v>0</v>
      </c>
      <c r="E82" s="31"/>
    </row>
    <row r="83" spans="1:5" s="7" customFormat="1" ht="15.75" thickBot="1" x14ac:dyDescent="0.3">
      <c r="A83" s="117" t="s">
        <v>20</v>
      </c>
      <c r="B83" s="118"/>
      <c r="C83" s="118"/>
      <c r="D83" s="118"/>
      <c r="E83" s="32">
        <f>E80</f>
        <v>0</v>
      </c>
    </row>
    <row r="84" spans="1:5" s="7" customFormat="1" ht="15.75" thickBot="1" x14ac:dyDescent="0.3">
      <c r="A84" s="33"/>
      <c r="B84" s="33"/>
      <c r="C84" s="34"/>
      <c r="D84" s="34"/>
      <c r="E84" s="35"/>
    </row>
    <row r="85" spans="1:5" s="7" customFormat="1" ht="15.75" thickBot="1" x14ac:dyDescent="0.3">
      <c r="A85" s="14" t="s">
        <v>61</v>
      </c>
      <c r="B85" s="15"/>
      <c r="C85" s="15"/>
      <c r="D85" s="15"/>
      <c r="E85" s="36"/>
    </row>
    <row r="86" spans="1:5" s="7" customFormat="1" ht="30" x14ac:dyDescent="0.25">
      <c r="A86" s="50" t="s">
        <v>62</v>
      </c>
      <c r="B86" s="119" t="s">
        <v>63</v>
      </c>
      <c r="C86" s="144">
        <v>1.5</v>
      </c>
      <c r="D86" s="146"/>
      <c r="E86" s="148">
        <f>D86*$E$9</f>
        <v>0</v>
      </c>
    </row>
    <row r="87" spans="1:5" s="7" customFormat="1" ht="30" x14ac:dyDescent="0.25">
      <c r="A87" s="51" t="s">
        <v>64</v>
      </c>
      <c r="B87" s="120"/>
      <c r="C87" s="145"/>
      <c r="D87" s="147"/>
      <c r="E87" s="149">
        <f>D87*$E$9</f>
        <v>0</v>
      </c>
    </row>
    <row r="88" spans="1:5" s="7" customFormat="1" x14ac:dyDescent="0.25">
      <c r="A88" s="52" t="s">
        <v>65</v>
      </c>
      <c r="B88" s="120"/>
      <c r="C88" s="145"/>
      <c r="D88" s="147"/>
      <c r="E88" s="149">
        <f>D88*$E$9</f>
        <v>0</v>
      </c>
    </row>
    <row r="89" spans="1:5" s="7" customFormat="1" x14ac:dyDescent="0.25">
      <c r="A89" s="53" t="s">
        <v>66</v>
      </c>
      <c r="B89" s="120"/>
      <c r="C89" s="145"/>
      <c r="D89" s="147"/>
      <c r="E89" s="149">
        <f>D89*$E$9</f>
        <v>0</v>
      </c>
    </row>
    <row r="90" spans="1:5" s="7" customFormat="1" ht="15.75" thickBot="1" x14ac:dyDescent="0.3">
      <c r="A90" s="21" t="s">
        <v>67</v>
      </c>
      <c r="B90" s="120"/>
      <c r="C90" s="23">
        <v>3</v>
      </c>
      <c r="D90" s="5"/>
      <c r="E90" s="24">
        <f>D90*$E$9</f>
        <v>0</v>
      </c>
    </row>
    <row r="91" spans="1:5" s="7" customFormat="1" x14ac:dyDescent="0.25">
      <c r="A91" s="115" t="s">
        <v>19</v>
      </c>
      <c r="B91" s="116"/>
      <c r="C91" s="29">
        <f>SUM(C86:C90)</f>
        <v>4.5</v>
      </c>
      <c r="D91" s="30">
        <f>SUM(D86:D90)</f>
        <v>0</v>
      </c>
      <c r="E91" s="31"/>
    </row>
    <row r="92" spans="1:5" s="7" customFormat="1" ht="15.75" thickBot="1" x14ac:dyDescent="0.3">
      <c r="A92" s="117" t="s">
        <v>20</v>
      </c>
      <c r="B92" s="118"/>
      <c r="C92" s="118"/>
      <c r="D92" s="118"/>
      <c r="E92" s="32">
        <f>SUM(E86:E90)</f>
        <v>0</v>
      </c>
    </row>
    <row r="93" spans="1:5" s="7" customFormat="1" ht="15.75" thickBot="1" x14ac:dyDescent="0.3">
      <c r="A93" s="33"/>
      <c r="B93" s="33"/>
      <c r="C93" s="34"/>
      <c r="D93" s="34"/>
      <c r="E93" s="35"/>
    </row>
    <row r="94" spans="1:5" s="7" customFormat="1" ht="15.75" thickBot="1" x14ac:dyDescent="0.3">
      <c r="A94" s="14" t="s">
        <v>68</v>
      </c>
      <c r="B94" s="15"/>
      <c r="C94" s="15"/>
      <c r="D94" s="15"/>
      <c r="E94" s="36"/>
    </row>
    <row r="95" spans="1:5" s="7" customFormat="1" x14ac:dyDescent="0.25">
      <c r="A95" s="54" t="s">
        <v>69</v>
      </c>
      <c r="B95" s="119" t="s">
        <v>70</v>
      </c>
      <c r="C95" s="122">
        <v>1.75</v>
      </c>
      <c r="D95" s="125"/>
      <c r="E95" s="128">
        <f t="shared" ref="E95:E109" si="1">D95*$E$9</f>
        <v>0</v>
      </c>
    </row>
    <row r="96" spans="1:5" s="7" customFormat="1" ht="30" x14ac:dyDescent="0.25">
      <c r="A96" s="55" t="s">
        <v>71</v>
      </c>
      <c r="B96" s="120"/>
      <c r="C96" s="123"/>
      <c r="D96" s="126"/>
      <c r="E96" s="129">
        <f t="shared" si="1"/>
        <v>0</v>
      </c>
    </row>
    <row r="97" spans="1:5" s="7" customFormat="1" x14ac:dyDescent="0.25">
      <c r="A97" s="55" t="s">
        <v>72</v>
      </c>
      <c r="B97" s="120"/>
      <c r="C97" s="123"/>
      <c r="D97" s="126"/>
      <c r="E97" s="129">
        <f t="shared" si="1"/>
        <v>0</v>
      </c>
    </row>
    <row r="98" spans="1:5" s="7" customFormat="1" x14ac:dyDescent="0.25">
      <c r="A98" s="55" t="s">
        <v>73</v>
      </c>
      <c r="B98" s="120"/>
      <c r="C98" s="123"/>
      <c r="D98" s="126"/>
      <c r="E98" s="129">
        <f t="shared" si="1"/>
        <v>0</v>
      </c>
    </row>
    <row r="99" spans="1:5" s="7" customFormat="1" x14ac:dyDescent="0.25">
      <c r="A99" s="55" t="s">
        <v>74</v>
      </c>
      <c r="B99" s="120"/>
      <c r="C99" s="123"/>
      <c r="D99" s="126"/>
      <c r="E99" s="129">
        <f t="shared" si="1"/>
        <v>0</v>
      </c>
    </row>
    <row r="100" spans="1:5" s="7" customFormat="1" x14ac:dyDescent="0.25">
      <c r="A100" s="55" t="s">
        <v>75</v>
      </c>
      <c r="B100" s="120"/>
      <c r="C100" s="123"/>
      <c r="D100" s="126"/>
      <c r="E100" s="129">
        <f t="shared" si="1"/>
        <v>0</v>
      </c>
    </row>
    <row r="101" spans="1:5" s="7" customFormat="1" ht="30" x14ac:dyDescent="0.25">
      <c r="A101" s="55" t="s">
        <v>76</v>
      </c>
      <c r="B101" s="120"/>
      <c r="C101" s="123"/>
      <c r="D101" s="126"/>
      <c r="E101" s="129">
        <f t="shared" si="1"/>
        <v>0</v>
      </c>
    </row>
    <row r="102" spans="1:5" s="7" customFormat="1" x14ac:dyDescent="0.25">
      <c r="A102" s="56" t="s">
        <v>77</v>
      </c>
      <c r="B102" s="120"/>
      <c r="C102" s="123"/>
      <c r="D102" s="126"/>
      <c r="E102" s="129">
        <f t="shared" si="1"/>
        <v>0</v>
      </c>
    </row>
    <row r="103" spans="1:5" s="7" customFormat="1" x14ac:dyDescent="0.25">
      <c r="A103" s="21" t="s">
        <v>78</v>
      </c>
      <c r="B103" s="120"/>
      <c r="C103" s="123"/>
      <c r="D103" s="126"/>
      <c r="E103" s="129">
        <f t="shared" si="1"/>
        <v>0</v>
      </c>
    </row>
    <row r="104" spans="1:5" s="7" customFormat="1" x14ac:dyDescent="0.25">
      <c r="A104" s="21" t="s">
        <v>79</v>
      </c>
      <c r="B104" s="120"/>
      <c r="C104" s="123"/>
      <c r="D104" s="126"/>
      <c r="E104" s="129">
        <f t="shared" si="1"/>
        <v>0</v>
      </c>
    </row>
    <row r="105" spans="1:5" s="7" customFormat="1" x14ac:dyDescent="0.25">
      <c r="A105" s="21" t="s">
        <v>80</v>
      </c>
      <c r="B105" s="120"/>
      <c r="C105" s="123"/>
      <c r="D105" s="126"/>
      <c r="E105" s="129">
        <f t="shared" si="1"/>
        <v>0</v>
      </c>
    </row>
    <row r="106" spans="1:5" s="7" customFormat="1" x14ac:dyDescent="0.25">
      <c r="A106" s="21" t="s">
        <v>81</v>
      </c>
      <c r="B106" s="120"/>
      <c r="C106" s="123"/>
      <c r="D106" s="126"/>
      <c r="E106" s="129">
        <f t="shared" si="1"/>
        <v>0</v>
      </c>
    </row>
    <row r="107" spans="1:5" s="7" customFormat="1" x14ac:dyDescent="0.25">
      <c r="A107" s="21" t="s">
        <v>82</v>
      </c>
      <c r="B107" s="120"/>
      <c r="C107" s="123"/>
      <c r="D107" s="126"/>
      <c r="E107" s="129">
        <f t="shared" si="1"/>
        <v>0</v>
      </c>
    </row>
    <row r="108" spans="1:5" s="7" customFormat="1" x14ac:dyDescent="0.25">
      <c r="A108" s="21" t="s">
        <v>47</v>
      </c>
      <c r="B108" s="120"/>
      <c r="C108" s="123"/>
      <c r="D108" s="126"/>
      <c r="E108" s="129">
        <f t="shared" si="1"/>
        <v>0</v>
      </c>
    </row>
    <row r="109" spans="1:5" s="7" customFormat="1" ht="15.75" thickBot="1" x14ac:dyDescent="0.3">
      <c r="A109" s="57" t="s">
        <v>48</v>
      </c>
      <c r="B109" s="121"/>
      <c r="C109" s="124"/>
      <c r="D109" s="127"/>
      <c r="E109" s="130">
        <f t="shared" si="1"/>
        <v>0</v>
      </c>
    </row>
    <row r="110" spans="1:5" s="7" customFormat="1" x14ac:dyDescent="0.25">
      <c r="A110" s="115" t="s">
        <v>19</v>
      </c>
      <c r="B110" s="116"/>
      <c r="C110" s="29">
        <f>SUM(C95)</f>
        <v>1.75</v>
      </c>
      <c r="D110" s="30">
        <f>D95</f>
        <v>0</v>
      </c>
      <c r="E110" s="31"/>
    </row>
    <row r="111" spans="1:5" s="7" customFormat="1" ht="15.75" thickBot="1" x14ac:dyDescent="0.3">
      <c r="A111" s="117" t="s">
        <v>20</v>
      </c>
      <c r="B111" s="118"/>
      <c r="C111" s="118"/>
      <c r="D111" s="118"/>
      <c r="E111" s="32">
        <f>E95</f>
        <v>0</v>
      </c>
    </row>
    <row r="112" spans="1:5" s="7" customFormat="1" ht="15.75" thickBot="1" x14ac:dyDescent="0.3">
      <c r="A112" s="33"/>
      <c r="B112" s="33"/>
      <c r="C112" s="34"/>
      <c r="D112" s="34"/>
      <c r="E112" s="35"/>
    </row>
    <row r="113" spans="1:5" s="7" customFormat="1" ht="15.75" thickBot="1" x14ac:dyDescent="0.3">
      <c r="A113" s="14" t="s">
        <v>83</v>
      </c>
      <c r="B113" s="15"/>
      <c r="C113" s="15"/>
      <c r="D113" s="15"/>
      <c r="E113" s="36"/>
    </row>
    <row r="114" spans="1:5" s="7" customFormat="1" x14ac:dyDescent="0.25">
      <c r="A114" s="21" t="s">
        <v>78</v>
      </c>
      <c r="B114" s="119" t="s">
        <v>84</v>
      </c>
      <c r="C114" s="122">
        <v>0.75</v>
      </c>
      <c r="D114" s="125"/>
      <c r="E114" s="128">
        <f t="shared" ref="E114:E120" si="2">D114*$E$9</f>
        <v>0</v>
      </c>
    </row>
    <row r="115" spans="1:5" s="7" customFormat="1" x14ac:dyDescent="0.25">
      <c r="A115" s="21" t="s">
        <v>79</v>
      </c>
      <c r="B115" s="120"/>
      <c r="C115" s="123"/>
      <c r="D115" s="126"/>
      <c r="E115" s="129">
        <f t="shared" si="2"/>
        <v>0</v>
      </c>
    </row>
    <row r="116" spans="1:5" s="7" customFormat="1" x14ac:dyDescent="0.25">
      <c r="A116" s="21" t="s">
        <v>80</v>
      </c>
      <c r="B116" s="120"/>
      <c r="C116" s="123"/>
      <c r="D116" s="126"/>
      <c r="E116" s="129">
        <f t="shared" si="2"/>
        <v>0</v>
      </c>
    </row>
    <row r="117" spans="1:5" s="7" customFormat="1" x14ac:dyDescent="0.25">
      <c r="A117" s="21" t="s">
        <v>81</v>
      </c>
      <c r="B117" s="120"/>
      <c r="C117" s="123"/>
      <c r="D117" s="126"/>
      <c r="E117" s="129">
        <f t="shared" si="2"/>
        <v>0</v>
      </c>
    </row>
    <row r="118" spans="1:5" s="7" customFormat="1" x14ac:dyDescent="0.25">
      <c r="A118" s="21" t="s">
        <v>82</v>
      </c>
      <c r="B118" s="120"/>
      <c r="C118" s="123"/>
      <c r="D118" s="126"/>
      <c r="E118" s="129">
        <f t="shared" si="2"/>
        <v>0</v>
      </c>
    </row>
    <row r="119" spans="1:5" s="7" customFormat="1" x14ac:dyDescent="0.25">
      <c r="A119" s="21" t="s">
        <v>47</v>
      </c>
      <c r="B119" s="120"/>
      <c r="C119" s="123"/>
      <c r="D119" s="126"/>
      <c r="E119" s="129">
        <f t="shared" si="2"/>
        <v>0</v>
      </c>
    </row>
    <row r="120" spans="1:5" s="7" customFormat="1" ht="15.75" thickBot="1" x14ac:dyDescent="0.3">
      <c r="A120" s="57" t="s">
        <v>48</v>
      </c>
      <c r="B120" s="120"/>
      <c r="C120" s="123"/>
      <c r="D120" s="126"/>
      <c r="E120" s="129">
        <f t="shared" si="2"/>
        <v>0</v>
      </c>
    </row>
    <row r="121" spans="1:5" s="7" customFormat="1" x14ac:dyDescent="0.25">
      <c r="A121" s="115" t="s">
        <v>19</v>
      </c>
      <c r="B121" s="116"/>
      <c r="C121" s="29">
        <f>SUM(C114)</f>
        <v>0.75</v>
      </c>
      <c r="D121" s="30">
        <f>D114</f>
        <v>0</v>
      </c>
      <c r="E121" s="31"/>
    </row>
    <row r="122" spans="1:5" s="7" customFormat="1" ht="15.75" thickBot="1" x14ac:dyDescent="0.3">
      <c r="A122" s="117" t="s">
        <v>20</v>
      </c>
      <c r="B122" s="118"/>
      <c r="C122" s="118"/>
      <c r="D122" s="118"/>
      <c r="E122" s="32">
        <f>E114</f>
        <v>0</v>
      </c>
    </row>
    <row r="123" spans="1:5" s="7" customFormat="1" ht="15.75" thickBot="1" x14ac:dyDescent="0.3">
      <c r="A123" s="33"/>
      <c r="B123" s="33"/>
      <c r="C123" s="34"/>
      <c r="D123" s="34"/>
      <c r="E123" s="35"/>
    </row>
    <row r="124" spans="1:5" s="7" customFormat="1" ht="15.75" thickBot="1" x14ac:dyDescent="0.3">
      <c r="A124" s="14" t="s">
        <v>85</v>
      </c>
      <c r="B124" s="15"/>
      <c r="C124" s="15"/>
      <c r="D124" s="15"/>
      <c r="E124" s="36"/>
    </row>
    <row r="125" spans="1:5" s="7" customFormat="1" ht="30" x14ac:dyDescent="0.25">
      <c r="A125" s="59" t="s">
        <v>86</v>
      </c>
      <c r="B125" s="119" t="s">
        <v>87</v>
      </c>
      <c r="C125" s="122">
        <v>0.33</v>
      </c>
      <c r="D125" s="125"/>
      <c r="E125" s="128">
        <f t="shared" ref="E125:E130" si="3">D125*$E$9</f>
        <v>0</v>
      </c>
    </row>
    <row r="126" spans="1:5" s="7" customFormat="1" x14ac:dyDescent="0.25">
      <c r="A126" s="21" t="s">
        <v>88</v>
      </c>
      <c r="B126" s="120"/>
      <c r="C126" s="123"/>
      <c r="D126" s="126"/>
      <c r="E126" s="129">
        <f t="shared" si="3"/>
        <v>0</v>
      </c>
    </row>
    <row r="127" spans="1:5" s="7" customFormat="1" x14ac:dyDescent="0.25">
      <c r="A127" s="21" t="s">
        <v>79</v>
      </c>
      <c r="B127" s="120"/>
      <c r="C127" s="123"/>
      <c r="D127" s="126"/>
      <c r="E127" s="129">
        <f t="shared" si="3"/>
        <v>0</v>
      </c>
    </row>
    <row r="128" spans="1:5" s="7" customFormat="1" x14ac:dyDescent="0.25">
      <c r="A128" s="21" t="s">
        <v>81</v>
      </c>
      <c r="B128" s="120"/>
      <c r="C128" s="123"/>
      <c r="D128" s="126"/>
      <c r="E128" s="129">
        <f t="shared" si="3"/>
        <v>0</v>
      </c>
    </row>
    <row r="129" spans="1:5" s="7" customFormat="1" x14ac:dyDescent="0.25">
      <c r="A129" s="21" t="s">
        <v>47</v>
      </c>
      <c r="B129" s="120"/>
      <c r="C129" s="123"/>
      <c r="D129" s="126"/>
      <c r="E129" s="129">
        <f t="shared" si="3"/>
        <v>0</v>
      </c>
    </row>
    <row r="130" spans="1:5" s="7" customFormat="1" ht="15.75" thickBot="1" x14ac:dyDescent="0.3">
      <c r="A130" s="57" t="s">
        <v>48</v>
      </c>
      <c r="B130" s="121"/>
      <c r="C130" s="124"/>
      <c r="D130" s="127"/>
      <c r="E130" s="130">
        <f t="shared" si="3"/>
        <v>0</v>
      </c>
    </row>
    <row r="131" spans="1:5" s="7" customFormat="1" x14ac:dyDescent="0.25">
      <c r="A131" s="115" t="s">
        <v>19</v>
      </c>
      <c r="B131" s="116"/>
      <c r="C131" s="29">
        <f>SUM(C125)</f>
        <v>0.33</v>
      </c>
      <c r="D131" s="30">
        <f>D125</f>
        <v>0</v>
      </c>
      <c r="E131" s="31"/>
    </row>
    <row r="132" spans="1:5" s="7" customFormat="1" ht="15.75" thickBot="1" x14ac:dyDescent="0.3">
      <c r="A132" s="117" t="s">
        <v>20</v>
      </c>
      <c r="B132" s="118"/>
      <c r="C132" s="118"/>
      <c r="D132" s="118"/>
      <c r="E132" s="32">
        <f>E125</f>
        <v>0</v>
      </c>
    </row>
    <row r="133" spans="1:5" s="7" customFormat="1" ht="15.75" thickBot="1" x14ac:dyDescent="0.3">
      <c r="A133" s="33"/>
      <c r="B133" s="33"/>
      <c r="C133" s="34"/>
      <c r="D133" s="34"/>
      <c r="E133" s="35"/>
    </row>
    <row r="134" spans="1:5" s="7" customFormat="1" ht="15.75" thickBot="1" x14ac:dyDescent="0.3">
      <c r="A134" s="14" t="s">
        <v>89</v>
      </c>
      <c r="B134" s="15"/>
      <c r="C134" s="15"/>
      <c r="D134" s="15"/>
      <c r="E134" s="36"/>
    </row>
    <row r="135" spans="1:5" s="7" customFormat="1" x14ac:dyDescent="0.25">
      <c r="A135" s="54" t="s">
        <v>90</v>
      </c>
      <c r="B135" s="119" t="s">
        <v>91</v>
      </c>
      <c r="C135" s="122">
        <v>2</v>
      </c>
      <c r="D135" s="125"/>
      <c r="E135" s="128">
        <f t="shared" ref="E135:E154" si="4">D135*$E$9</f>
        <v>0</v>
      </c>
    </row>
    <row r="136" spans="1:5" s="7" customFormat="1" x14ac:dyDescent="0.25">
      <c r="A136" s="55" t="s">
        <v>92</v>
      </c>
      <c r="B136" s="120"/>
      <c r="C136" s="123"/>
      <c r="D136" s="126"/>
      <c r="E136" s="129">
        <f t="shared" si="4"/>
        <v>0</v>
      </c>
    </row>
    <row r="137" spans="1:5" s="7" customFormat="1" x14ac:dyDescent="0.25">
      <c r="A137" s="56" t="s">
        <v>93</v>
      </c>
      <c r="B137" s="120"/>
      <c r="C137" s="123"/>
      <c r="D137" s="126"/>
      <c r="E137" s="129">
        <f t="shared" si="4"/>
        <v>0</v>
      </c>
    </row>
    <row r="138" spans="1:5" s="7" customFormat="1" x14ac:dyDescent="0.25">
      <c r="A138" s="60" t="s">
        <v>94</v>
      </c>
      <c r="B138" s="120"/>
      <c r="C138" s="123"/>
      <c r="D138" s="126"/>
      <c r="E138" s="129">
        <f t="shared" si="4"/>
        <v>0</v>
      </c>
    </row>
    <row r="139" spans="1:5" s="7" customFormat="1" x14ac:dyDescent="0.25">
      <c r="A139" s="56" t="s">
        <v>95</v>
      </c>
      <c r="B139" s="120"/>
      <c r="C139" s="123"/>
      <c r="D139" s="126"/>
      <c r="E139" s="129">
        <f t="shared" si="4"/>
        <v>0</v>
      </c>
    </row>
    <row r="140" spans="1:5" s="7" customFormat="1" x14ac:dyDescent="0.25">
      <c r="A140" s="60" t="s">
        <v>96</v>
      </c>
      <c r="B140" s="120"/>
      <c r="C140" s="123"/>
      <c r="D140" s="126"/>
      <c r="E140" s="129">
        <f t="shared" si="4"/>
        <v>0</v>
      </c>
    </row>
    <row r="141" spans="1:5" s="7" customFormat="1" x14ac:dyDescent="0.25">
      <c r="A141" s="55" t="s">
        <v>97</v>
      </c>
      <c r="B141" s="120"/>
      <c r="C141" s="123"/>
      <c r="D141" s="126"/>
      <c r="E141" s="129">
        <f t="shared" si="4"/>
        <v>0</v>
      </c>
    </row>
    <row r="142" spans="1:5" s="7" customFormat="1" x14ac:dyDescent="0.25">
      <c r="A142" s="55" t="s">
        <v>98</v>
      </c>
      <c r="B142" s="120"/>
      <c r="C142" s="123"/>
      <c r="D142" s="126"/>
      <c r="E142" s="129">
        <f t="shared" si="4"/>
        <v>0</v>
      </c>
    </row>
    <row r="143" spans="1:5" s="7" customFormat="1" x14ac:dyDescent="0.25">
      <c r="A143" s="55" t="s">
        <v>99</v>
      </c>
      <c r="B143" s="120"/>
      <c r="C143" s="123"/>
      <c r="D143" s="126"/>
      <c r="E143" s="129">
        <f t="shared" si="4"/>
        <v>0</v>
      </c>
    </row>
    <row r="144" spans="1:5" s="7" customFormat="1" ht="30" x14ac:dyDescent="0.25">
      <c r="A144" s="55" t="s">
        <v>100</v>
      </c>
      <c r="B144" s="120"/>
      <c r="C144" s="123"/>
      <c r="D144" s="126"/>
      <c r="E144" s="129">
        <f t="shared" si="4"/>
        <v>0</v>
      </c>
    </row>
    <row r="145" spans="1:5" s="7" customFormat="1" ht="30" x14ac:dyDescent="0.25">
      <c r="A145" s="55" t="s">
        <v>101</v>
      </c>
      <c r="B145" s="120"/>
      <c r="C145" s="123"/>
      <c r="D145" s="126"/>
      <c r="E145" s="129">
        <f t="shared" si="4"/>
        <v>0</v>
      </c>
    </row>
    <row r="146" spans="1:5" s="7" customFormat="1" ht="30" x14ac:dyDescent="0.25">
      <c r="A146" s="56" t="s">
        <v>102</v>
      </c>
      <c r="B146" s="120"/>
      <c r="C146" s="123"/>
      <c r="D146" s="126"/>
      <c r="E146" s="129">
        <f t="shared" si="4"/>
        <v>0</v>
      </c>
    </row>
    <row r="147" spans="1:5" s="7" customFormat="1" x14ac:dyDescent="0.25">
      <c r="A147" s="21" t="s">
        <v>103</v>
      </c>
      <c r="B147" s="120"/>
      <c r="C147" s="123"/>
      <c r="D147" s="126"/>
      <c r="E147" s="129">
        <f t="shared" si="4"/>
        <v>0</v>
      </c>
    </row>
    <row r="148" spans="1:5" s="7" customFormat="1" x14ac:dyDescent="0.25">
      <c r="A148" s="21" t="s">
        <v>104</v>
      </c>
      <c r="B148" s="120"/>
      <c r="C148" s="123"/>
      <c r="D148" s="126"/>
      <c r="E148" s="129">
        <f t="shared" si="4"/>
        <v>0</v>
      </c>
    </row>
    <row r="149" spans="1:5" s="7" customFormat="1" x14ac:dyDescent="0.25">
      <c r="A149" s="21" t="s">
        <v>79</v>
      </c>
      <c r="B149" s="120"/>
      <c r="C149" s="123"/>
      <c r="D149" s="126"/>
      <c r="E149" s="129">
        <f t="shared" si="4"/>
        <v>0</v>
      </c>
    </row>
    <row r="150" spans="1:5" s="7" customFormat="1" x14ac:dyDescent="0.25">
      <c r="A150" s="21" t="s">
        <v>82</v>
      </c>
      <c r="B150" s="120"/>
      <c r="C150" s="123"/>
      <c r="D150" s="126"/>
      <c r="E150" s="129">
        <f t="shared" si="4"/>
        <v>0</v>
      </c>
    </row>
    <row r="151" spans="1:5" s="7" customFormat="1" x14ac:dyDescent="0.25">
      <c r="A151" s="21" t="s">
        <v>105</v>
      </c>
      <c r="B151" s="120"/>
      <c r="C151" s="123"/>
      <c r="D151" s="126"/>
      <c r="E151" s="129">
        <f t="shared" si="4"/>
        <v>0</v>
      </c>
    </row>
    <row r="152" spans="1:5" s="7" customFormat="1" x14ac:dyDescent="0.25">
      <c r="A152" s="21" t="s">
        <v>81</v>
      </c>
      <c r="B152" s="120"/>
      <c r="C152" s="123"/>
      <c r="D152" s="126"/>
      <c r="E152" s="129">
        <f t="shared" si="4"/>
        <v>0</v>
      </c>
    </row>
    <row r="153" spans="1:5" s="7" customFormat="1" x14ac:dyDescent="0.25">
      <c r="A153" s="21" t="s">
        <v>47</v>
      </c>
      <c r="B153" s="120"/>
      <c r="C153" s="123"/>
      <c r="D153" s="126"/>
      <c r="E153" s="129">
        <f t="shared" si="4"/>
        <v>0</v>
      </c>
    </row>
    <row r="154" spans="1:5" s="7" customFormat="1" ht="15.75" thickBot="1" x14ac:dyDescent="0.3">
      <c r="A154" s="57" t="s">
        <v>48</v>
      </c>
      <c r="B154" s="121"/>
      <c r="C154" s="124"/>
      <c r="D154" s="127"/>
      <c r="E154" s="130">
        <f t="shared" si="4"/>
        <v>0</v>
      </c>
    </row>
    <row r="155" spans="1:5" s="7" customFormat="1" x14ac:dyDescent="0.25">
      <c r="A155" s="115" t="s">
        <v>19</v>
      </c>
      <c r="B155" s="116"/>
      <c r="C155" s="29">
        <f>SUM(C135)</f>
        <v>2</v>
      </c>
      <c r="D155" s="30">
        <f>D135</f>
        <v>0</v>
      </c>
      <c r="E155" s="61"/>
    </row>
    <row r="156" spans="1:5" s="7" customFormat="1" ht="15.75" thickBot="1" x14ac:dyDescent="0.3">
      <c r="A156" s="117" t="s">
        <v>20</v>
      </c>
      <c r="B156" s="118"/>
      <c r="C156" s="118"/>
      <c r="D156" s="118"/>
      <c r="E156" s="32">
        <f>E135</f>
        <v>0</v>
      </c>
    </row>
    <row r="157" spans="1:5" s="7" customFormat="1" ht="15.75" thickBot="1" x14ac:dyDescent="0.3">
      <c r="A157" s="62"/>
      <c r="B157" s="62"/>
      <c r="C157" s="63"/>
      <c r="D157" s="63"/>
      <c r="E157" s="64"/>
    </row>
    <row r="158" spans="1:5" s="7" customFormat="1" ht="15.75" thickBot="1" x14ac:dyDescent="0.3">
      <c r="A158" s="14" t="s">
        <v>106</v>
      </c>
      <c r="B158" s="15"/>
      <c r="C158" s="15"/>
      <c r="D158" s="15"/>
      <c r="E158" s="36"/>
    </row>
    <row r="159" spans="1:5" s="7" customFormat="1" x14ac:dyDescent="0.25">
      <c r="A159" s="21" t="s">
        <v>103</v>
      </c>
      <c r="B159" s="119" t="s">
        <v>91</v>
      </c>
      <c r="C159" s="122">
        <v>1</v>
      </c>
      <c r="D159" s="125"/>
      <c r="E159" s="128">
        <f t="shared" ref="E159:E166" si="5">D159*$E$9</f>
        <v>0</v>
      </c>
    </row>
    <row r="160" spans="1:5" s="7" customFormat="1" x14ac:dyDescent="0.25">
      <c r="A160" s="21" t="s">
        <v>104</v>
      </c>
      <c r="B160" s="120"/>
      <c r="C160" s="123"/>
      <c r="D160" s="126"/>
      <c r="E160" s="129">
        <f t="shared" si="5"/>
        <v>0</v>
      </c>
    </row>
    <row r="161" spans="1:5" s="7" customFormat="1" x14ac:dyDescent="0.25">
      <c r="A161" s="21" t="s">
        <v>79</v>
      </c>
      <c r="B161" s="120"/>
      <c r="C161" s="123"/>
      <c r="D161" s="126"/>
      <c r="E161" s="129">
        <f t="shared" si="5"/>
        <v>0</v>
      </c>
    </row>
    <row r="162" spans="1:5" s="7" customFormat="1" x14ac:dyDescent="0.25">
      <c r="A162" s="21" t="s">
        <v>82</v>
      </c>
      <c r="B162" s="120"/>
      <c r="C162" s="123"/>
      <c r="D162" s="126"/>
      <c r="E162" s="129">
        <f t="shared" si="5"/>
        <v>0</v>
      </c>
    </row>
    <row r="163" spans="1:5" s="7" customFormat="1" x14ac:dyDescent="0.25">
      <c r="A163" s="21" t="s">
        <v>105</v>
      </c>
      <c r="B163" s="120"/>
      <c r="C163" s="123"/>
      <c r="D163" s="126"/>
      <c r="E163" s="129">
        <f t="shared" si="5"/>
        <v>0</v>
      </c>
    </row>
    <row r="164" spans="1:5" s="7" customFormat="1" x14ac:dyDescent="0.25">
      <c r="A164" s="21" t="s">
        <v>81</v>
      </c>
      <c r="B164" s="120"/>
      <c r="C164" s="123"/>
      <c r="D164" s="126"/>
      <c r="E164" s="129">
        <f t="shared" si="5"/>
        <v>0</v>
      </c>
    </row>
    <row r="165" spans="1:5" s="7" customFormat="1" x14ac:dyDescent="0.25">
      <c r="A165" s="21" t="s">
        <v>47</v>
      </c>
      <c r="B165" s="120"/>
      <c r="C165" s="123"/>
      <c r="D165" s="126"/>
      <c r="E165" s="129">
        <f t="shared" si="5"/>
        <v>0</v>
      </c>
    </row>
    <row r="166" spans="1:5" s="7" customFormat="1" ht="15.75" thickBot="1" x14ac:dyDescent="0.3">
      <c r="A166" s="57" t="s">
        <v>48</v>
      </c>
      <c r="B166" s="120"/>
      <c r="C166" s="123"/>
      <c r="D166" s="126"/>
      <c r="E166" s="129">
        <f t="shared" si="5"/>
        <v>0</v>
      </c>
    </row>
    <row r="167" spans="1:5" s="7" customFormat="1" x14ac:dyDescent="0.25">
      <c r="A167" s="115" t="s">
        <v>19</v>
      </c>
      <c r="B167" s="116"/>
      <c r="C167" s="29">
        <f>SUM(C159)</f>
        <v>1</v>
      </c>
      <c r="D167" s="30">
        <f>D159</f>
        <v>0</v>
      </c>
      <c r="E167" s="61"/>
    </row>
    <row r="168" spans="1:5" s="7" customFormat="1" ht="15.75" thickBot="1" x14ac:dyDescent="0.3">
      <c r="A168" s="117" t="s">
        <v>20</v>
      </c>
      <c r="B168" s="118"/>
      <c r="C168" s="118"/>
      <c r="D168" s="118"/>
      <c r="E168" s="32">
        <f>E159</f>
        <v>0</v>
      </c>
    </row>
    <row r="169" spans="1:5" s="7" customFormat="1" ht="15.75" thickBot="1" x14ac:dyDescent="0.3">
      <c r="A169" s="62"/>
      <c r="B169" s="62"/>
      <c r="C169" s="63"/>
      <c r="D169" s="63"/>
      <c r="E169" s="64"/>
    </row>
    <row r="170" spans="1:5" s="7" customFormat="1" ht="15.75" thickBot="1" x14ac:dyDescent="0.3">
      <c r="A170" s="14" t="s">
        <v>107</v>
      </c>
      <c r="B170" s="15"/>
      <c r="C170" s="15"/>
      <c r="D170" s="15"/>
      <c r="E170" s="36"/>
    </row>
    <row r="171" spans="1:5" s="7" customFormat="1" x14ac:dyDescent="0.25">
      <c r="A171" s="54" t="s">
        <v>69</v>
      </c>
      <c r="B171" s="119" t="s">
        <v>108</v>
      </c>
      <c r="C171" s="122">
        <v>0.75</v>
      </c>
      <c r="D171" s="125"/>
      <c r="E171" s="128">
        <f t="shared" ref="E171:E184" si="6">D171*$E$9</f>
        <v>0</v>
      </c>
    </row>
    <row r="172" spans="1:5" s="7" customFormat="1" ht="30" x14ac:dyDescent="0.25">
      <c r="A172" s="55" t="s">
        <v>71</v>
      </c>
      <c r="B172" s="120"/>
      <c r="C172" s="123"/>
      <c r="D172" s="126"/>
      <c r="E172" s="129">
        <f t="shared" si="6"/>
        <v>0</v>
      </c>
    </row>
    <row r="173" spans="1:5" s="7" customFormat="1" x14ac:dyDescent="0.25">
      <c r="A173" s="55" t="s">
        <v>72</v>
      </c>
      <c r="B173" s="120"/>
      <c r="C173" s="123"/>
      <c r="D173" s="126"/>
      <c r="E173" s="129">
        <f t="shared" si="6"/>
        <v>0</v>
      </c>
    </row>
    <row r="174" spans="1:5" s="7" customFormat="1" x14ac:dyDescent="0.25">
      <c r="A174" s="55" t="s">
        <v>73</v>
      </c>
      <c r="B174" s="120"/>
      <c r="C174" s="123"/>
      <c r="D174" s="126"/>
      <c r="E174" s="129">
        <f t="shared" si="6"/>
        <v>0</v>
      </c>
    </row>
    <row r="175" spans="1:5" s="7" customFormat="1" x14ac:dyDescent="0.25">
      <c r="A175" s="55" t="s">
        <v>74</v>
      </c>
      <c r="B175" s="120"/>
      <c r="C175" s="123"/>
      <c r="D175" s="126"/>
      <c r="E175" s="129">
        <f t="shared" si="6"/>
        <v>0</v>
      </c>
    </row>
    <row r="176" spans="1:5" s="7" customFormat="1" ht="30" x14ac:dyDescent="0.25">
      <c r="A176" s="55" t="s">
        <v>109</v>
      </c>
      <c r="B176" s="120"/>
      <c r="C176" s="123"/>
      <c r="D176" s="126"/>
      <c r="E176" s="129">
        <f t="shared" si="6"/>
        <v>0</v>
      </c>
    </row>
    <row r="177" spans="1:5" s="7" customFormat="1" ht="30" x14ac:dyDescent="0.25">
      <c r="A177" s="55" t="s">
        <v>76</v>
      </c>
      <c r="B177" s="120"/>
      <c r="C177" s="123"/>
      <c r="D177" s="126"/>
      <c r="E177" s="129">
        <f t="shared" si="6"/>
        <v>0</v>
      </c>
    </row>
    <row r="178" spans="1:5" s="7" customFormat="1" x14ac:dyDescent="0.25">
      <c r="A178" s="56" t="s">
        <v>110</v>
      </c>
      <c r="B178" s="120"/>
      <c r="C178" s="123"/>
      <c r="D178" s="126"/>
      <c r="E178" s="129">
        <f t="shared" si="6"/>
        <v>0</v>
      </c>
    </row>
    <row r="179" spans="1:5" s="7" customFormat="1" x14ac:dyDescent="0.25">
      <c r="A179" s="21" t="s">
        <v>111</v>
      </c>
      <c r="B179" s="120"/>
      <c r="C179" s="123"/>
      <c r="D179" s="126"/>
      <c r="E179" s="129">
        <f t="shared" si="6"/>
        <v>0</v>
      </c>
    </row>
    <row r="180" spans="1:5" s="7" customFormat="1" x14ac:dyDescent="0.25">
      <c r="A180" s="21" t="s">
        <v>79</v>
      </c>
      <c r="B180" s="120"/>
      <c r="C180" s="123"/>
      <c r="D180" s="126"/>
      <c r="E180" s="129">
        <f t="shared" si="6"/>
        <v>0</v>
      </c>
    </row>
    <row r="181" spans="1:5" s="7" customFormat="1" x14ac:dyDescent="0.25">
      <c r="A181" s="21" t="s">
        <v>81</v>
      </c>
      <c r="B181" s="120"/>
      <c r="C181" s="123"/>
      <c r="D181" s="126"/>
      <c r="E181" s="129">
        <f t="shared" si="6"/>
        <v>0</v>
      </c>
    </row>
    <row r="182" spans="1:5" s="7" customFormat="1" x14ac:dyDescent="0.25">
      <c r="A182" s="21" t="s">
        <v>112</v>
      </c>
      <c r="B182" s="120"/>
      <c r="C182" s="123"/>
      <c r="D182" s="126"/>
      <c r="E182" s="129">
        <f t="shared" si="6"/>
        <v>0</v>
      </c>
    </row>
    <row r="183" spans="1:5" s="7" customFormat="1" x14ac:dyDescent="0.25">
      <c r="A183" s="21" t="s">
        <v>47</v>
      </c>
      <c r="B183" s="120"/>
      <c r="C183" s="123"/>
      <c r="D183" s="126"/>
      <c r="E183" s="129">
        <f t="shared" si="6"/>
        <v>0</v>
      </c>
    </row>
    <row r="184" spans="1:5" s="7" customFormat="1" ht="15.75" thickBot="1" x14ac:dyDescent="0.3">
      <c r="A184" s="57" t="s">
        <v>48</v>
      </c>
      <c r="B184" s="121"/>
      <c r="C184" s="124"/>
      <c r="D184" s="127"/>
      <c r="E184" s="130">
        <f t="shared" si="6"/>
        <v>0</v>
      </c>
    </row>
    <row r="185" spans="1:5" s="7" customFormat="1" x14ac:dyDescent="0.25">
      <c r="A185" s="115" t="s">
        <v>19</v>
      </c>
      <c r="B185" s="116"/>
      <c r="C185" s="29">
        <f>SUM(C171)</f>
        <v>0.75</v>
      </c>
      <c r="D185" s="30">
        <f>D171</f>
        <v>0</v>
      </c>
      <c r="E185" s="31"/>
    </row>
    <row r="186" spans="1:5" s="7" customFormat="1" ht="15.75" thickBot="1" x14ac:dyDescent="0.3">
      <c r="A186" s="117" t="s">
        <v>20</v>
      </c>
      <c r="B186" s="118"/>
      <c r="C186" s="118"/>
      <c r="D186" s="118"/>
      <c r="E186" s="32">
        <f>E171</f>
        <v>0</v>
      </c>
    </row>
    <row r="187" spans="1:5" s="7" customFormat="1" ht="15.75" thickBot="1" x14ac:dyDescent="0.3">
      <c r="A187" s="62"/>
      <c r="B187" s="62"/>
      <c r="C187" s="63"/>
      <c r="D187" s="63"/>
      <c r="E187" s="64"/>
    </row>
    <row r="188" spans="1:5" s="7" customFormat="1" ht="15.75" thickBot="1" x14ac:dyDescent="0.3">
      <c r="A188" s="14" t="s">
        <v>113</v>
      </c>
      <c r="B188" s="15"/>
      <c r="C188" s="15"/>
      <c r="D188" s="15"/>
      <c r="E188" s="36"/>
    </row>
    <row r="189" spans="1:5" s="7" customFormat="1" x14ac:dyDescent="0.25">
      <c r="A189" s="21" t="s">
        <v>111</v>
      </c>
      <c r="B189" s="119" t="s">
        <v>108</v>
      </c>
      <c r="C189" s="122">
        <v>0.33</v>
      </c>
      <c r="D189" s="125"/>
      <c r="E189" s="128">
        <f t="shared" ref="E189:E194" si="7">D189*$E$9</f>
        <v>0</v>
      </c>
    </row>
    <row r="190" spans="1:5" s="7" customFormat="1" x14ac:dyDescent="0.25">
      <c r="A190" s="21" t="s">
        <v>79</v>
      </c>
      <c r="B190" s="120"/>
      <c r="C190" s="123"/>
      <c r="D190" s="126"/>
      <c r="E190" s="129">
        <f t="shared" si="7"/>
        <v>0</v>
      </c>
    </row>
    <row r="191" spans="1:5" s="7" customFormat="1" x14ac:dyDescent="0.25">
      <c r="A191" s="21" t="s">
        <v>81</v>
      </c>
      <c r="B191" s="120"/>
      <c r="C191" s="123"/>
      <c r="D191" s="126"/>
      <c r="E191" s="129">
        <f t="shared" si="7"/>
        <v>0</v>
      </c>
    </row>
    <row r="192" spans="1:5" s="7" customFormat="1" x14ac:dyDescent="0.25">
      <c r="A192" s="21" t="s">
        <v>112</v>
      </c>
      <c r="B192" s="120"/>
      <c r="C192" s="123"/>
      <c r="D192" s="126"/>
      <c r="E192" s="129">
        <f t="shared" si="7"/>
        <v>0</v>
      </c>
    </row>
    <row r="193" spans="1:5" s="7" customFormat="1" x14ac:dyDescent="0.25">
      <c r="A193" s="21" t="s">
        <v>47</v>
      </c>
      <c r="B193" s="120"/>
      <c r="C193" s="123"/>
      <c r="D193" s="126"/>
      <c r="E193" s="129">
        <f t="shared" si="7"/>
        <v>0</v>
      </c>
    </row>
    <row r="194" spans="1:5" s="7" customFormat="1" ht="15.75" thickBot="1" x14ac:dyDescent="0.3">
      <c r="A194" s="57" t="s">
        <v>48</v>
      </c>
      <c r="B194" s="120"/>
      <c r="C194" s="123"/>
      <c r="D194" s="126"/>
      <c r="E194" s="129">
        <f t="shared" si="7"/>
        <v>0</v>
      </c>
    </row>
    <row r="195" spans="1:5" s="7" customFormat="1" x14ac:dyDescent="0.25">
      <c r="A195" s="115" t="s">
        <v>19</v>
      </c>
      <c r="B195" s="116"/>
      <c r="C195" s="29">
        <f>SUM(C189)</f>
        <v>0.33</v>
      </c>
      <c r="D195" s="30">
        <f>D189</f>
        <v>0</v>
      </c>
      <c r="E195" s="31"/>
    </row>
    <row r="196" spans="1:5" s="7" customFormat="1" ht="15.75" thickBot="1" x14ac:dyDescent="0.3">
      <c r="A196" s="117" t="s">
        <v>20</v>
      </c>
      <c r="B196" s="118"/>
      <c r="C196" s="118"/>
      <c r="D196" s="118"/>
      <c r="E196" s="32">
        <f>E189</f>
        <v>0</v>
      </c>
    </row>
    <row r="197" spans="1:5" s="7" customFormat="1" ht="15.75" thickBot="1" x14ac:dyDescent="0.3">
      <c r="A197" s="62"/>
      <c r="B197" s="62"/>
      <c r="C197" s="63"/>
      <c r="D197" s="63"/>
      <c r="E197" s="64"/>
    </row>
    <row r="198" spans="1:5" s="7" customFormat="1" ht="15.75" thickBot="1" x14ac:dyDescent="0.3">
      <c r="A198" s="14" t="s">
        <v>114</v>
      </c>
      <c r="B198" s="15"/>
      <c r="C198" s="15"/>
      <c r="D198" s="15"/>
      <c r="E198" s="36"/>
    </row>
    <row r="199" spans="1:5" s="7" customFormat="1" ht="30" x14ac:dyDescent="0.25">
      <c r="A199" s="59" t="s">
        <v>86</v>
      </c>
      <c r="B199" s="18" t="s">
        <v>115</v>
      </c>
      <c r="C199" s="122">
        <v>0.5</v>
      </c>
      <c r="D199" s="125"/>
      <c r="E199" s="128">
        <f t="shared" ref="E199:E204" si="8">D199*$E$9</f>
        <v>0</v>
      </c>
    </row>
    <row r="200" spans="1:5" s="7" customFormat="1" ht="30" x14ac:dyDescent="0.25">
      <c r="A200" s="21" t="s">
        <v>116</v>
      </c>
      <c r="B200" s="22" t="s">
        <v>117</v>
      </c>
      <c r="C200" s="123"/>
      <c r="D200" s="126"/>
      <c r="E200" s="129">
        <f t="shared" si="8"/>
        <v>0</v>
      </c>
    </row>
    <row r="201" spans="1:5" s="7" customFormat="1" x14ac:dyDescent="0.25">
      <c r="A201" s="21" t="s">
        <v>79</v>
      </c>
      <c r="B201" s="65"/>
      <c r="C201" s="123"/>
      <c r="D201" s="126"/>
      <c r="E201" s="129">
        <f t="shared" si="8"/>
        <v>0</v>
      </c>
    </row>
    <row r="202" spans="1:5" s="7" customFormat="1" x14ac:dyDescent="0.25">
      <c r="A202" s="21" t="s">
        <v>118</v>
      </c>
      <c r="B202" s="65"/>
      <c r="C202" s="123"/>
      <c r="D202" s="126"/>
      <c r="E202" s="129">
        <f t="shared" si="8"/>
        <v>0</v>
      </c>
    </row>
    <row r="203" spans="1:5" s="7" customFormat="1" x14ac:dyDescent="0.25">
      <c r="A203" s="21" t="s">
        <v>47</v>
      </c>
      <c r="B203" s="65"/>
      <c r="C203" s="123"/>
      <c r="D203" s="126"/>
      <c r="E203" s="129">
        <f t="shared" si="8"/>
        <v>0</v>
      </c>
    </row>
    <row r="204" spans="1:5" s="7" customFormat="1" ht="15.75" thickBot="1" x14ac:dyDescent="0.3">
      <c r="A204" s="57" t="s">
        <v>48</v>
      </c>
      <c r="B204" s="66"/>
      <c r="C204" s="124"/>
      <c r="D204" s="127"/>
      <c r="E204" s="130">
        <f t="shared" si="8"/>
        <v>0</v>
      </c>
    </row>
    <row r="205" spans="1:5" s="7" customFormat="1" x14ac:dyDescent="0.25">
      <c r="A205" s="115" t="s">
        <v>19</v>
      </c>
      <c r="B205" s="116"/>
      <c r="C205" s="29">
        <f>SUM(C199)</f>
        <v>0.5</v>
      </c>
      <c r="D205" s="30">
        <f>D199</f>
        <v>0</v>
      </c>
      <c r="E205" s="31"/>
    </row>
    <row r="206" spans="1:5" s="7" customFormat="1" ht="15.75" thickBot="1" x14ac:dyDescent="0.3">
      <c r="A206" s="117" t="s">
        <v>20</v>
      </c>
      <c r="B206" s="118"/>
      <c r="C206" s="118"/>
      <c r="D206" s="118"/>
      <c r="E206" s="32">
        <f>E199</f>
        <v>0</v>
      </c>
    </row>
    <row r="207" spans="1:5" s="7" customFormat="1" ht="15.75" thickBot="1" x14ac:dyDescent="0.3">
      <c r="A207" s="62"/>
      <c r="B207" s="62"/>
      <c r="C207" s="63"/>
      <c r="D207" s="63"/>
      <c r="E207" s="64"/>
    </row>
    <row r="208" spans="1:5" s="7" customFormat="1" ht="15.75" thickBot="1" x14ac:dyDescent="0.3">
      <c r="A208" s="14" t="s">
        <v>119</v>
      </c>
      <c r="B208" s="15"/>
      <c r="C208" s="15"/>
      <c r="D208" s="15"/>
      <c r="E208" s="36"/>
    </row>
    <row r="209" spans="1:5" s="7" customFormat="1" x14ac:dyDescent="0.25">
      <c r="A209" s="59" t="s">
        <v>88</v>
      </c>
      <c r="B209" s="119" t="s">
        <v>120</v>
      </c>
      <c r="C209" s="122">
        <v>0.25</v>
      </c>
      <c r="D209" s="125"/>
      <c r="E209" s="128">
        <f t="shared" ref="E209:E214" si="9">D209*$E$9</f>
        <v>0</v>
      </c>
    </row>
    <row r="210" spans="1:5" s="7" customFormat="1" x14ac:dyDescent="0.25">
      <c r="A210" s="21" t="s">
        <v>79</v>
      </c>
      <c r="B210" s="120"/>
      <c r="C210" s="123"/>
      <c r="D210" s="126"/>
      <c r="E210" s="129">
        <f t="shared" si="9"/>
        <v>0</v>
      </c>
    </row>
    <row r="211" spans="1:5" s="7" customFormat="1" x14ac:dyDescent="0.25">
      <c r="A211" s="21" t="s">
        <v>81</v>
      </c>
      <c r="B211" s="120"/>
      <c r="C211" s="123"/>
      <c r="D211" s="126"/>
      <c r="E211" s="129">
        <f t="shared" si="9"/>
        <v>0</v>
      </c>
    </row>
    <row r="212" spans="1:5" s="7" customFormat="1" x14ac:dyDescent="0.25">
      <c r="A212" s="21" t="s">
        <v>121</v>
      </c>
      <c r="B212" s="120"/>
      <c r="C212" s="123"/>
      <c r="D212" s="126"/>
      <c r="E212" s="129">
        <f t="shared" si="9"/>
        <v>0</v>
      </c>
    </row>
    <row r="213" spans="1:5" s="7" customFormat="1" x14ac:dyDescent="0.25">
      <c r="A213" s="21" t="s">
        <v>47</v>
      </c>
      <c r="B213" s="120"/>
      <c r="C213" s="123"/>
      <c r="D213" s="126"/>
      <c r="E213" s="129">
        <f t="shared" si="9"/>
        <v>0</v>
      </c>
    </row>
    <row r="214" spans="1:5" s="7" customFormat="1" ht="15.75" thickBot="1" x14ac:dyDescent="0.3">
      <c r="A214" s="57" t="s">
        <v>48</v>
      </c>
      <c r="B214" s="121"/>
      <c r="C214" s="124"/>
      <c r="D214" s="127"/>
      <c r="E214" s="130">
        <f t="shared" si="9"/>
        <v>0</v>
      </c>
    </row>
    <row r="215" spans="1:5" s="7" customFormat="1" x14ac:dyDescent="0.25">
      <c r="A215" s="115" t="s">
        <v>19</v>
      </c>
      <c r="B215" s="116"/>
      <c r="C215" s="29">
        <f>SUM(C209)</f>
        <v>0.25</v>
      </c>
      <c r="D215" s="30">
        <f>D209</f>
        <v>0</v>
      </c>
      <c r="E215" s="31"/>
    </row>
    <row r="216" spans="1:5" s="7" customFormat="1" ht="15.75" thickBot="1" x14ac:dyDescent="0.3">
      <c r="A216" s="117" t="s">
        <v>20</v>
      </c>
      <c r="B216" s="118"/>
      <c r="C216" s="118"/>
      <c r="D216" s="118"/>
      <c r="E216" s="32">
        <f>E209</f>
        <v>0</v>
      </c>
    </row>
    <row r="217" spans="1:5" s="7" customFormat="1" ht="15.75" thickBot="1" x14ac:dyDescent="0.3">
      <c r="A217" s="62"/>
      <c r="B217" s="62"/>
      <c r="C217" s="63"/>
      <c r="D217" s="63"/>
      <c r="E217" s="64"/>
    </row>
    <row r="218" spans="1:5" s="7" customFormat="1" ht="15.75" thickBot="1" x14ac:dyDescent="0.3">
      <c r="A218" s="14" t="s">
        <v>122</v>
      </c>
      <c r="B218" s="15"/>
      <c r="C218" s="15"/>
      <c r="D218" s="15"/>
      <c r="E218" s="36"/>
    </row>
    <row r="219" spans="1:5" s="7" customFormat="1" x14ac:dyDescent="0.25">
      <c r="A219" s="21" t="s">
        <v>123</v>
      </c>
      <c r="B219" s="131" t="s">
        <v>124</v>
      </c>
      <c r="C219" s="141">
        <v>0.17</v>
      </c>
      <c r="D219" s="139"/>
      <c r="E219" s="129">
        <f>D219*$E$9</f>
        <v>0</v>
      </c>
    </row>
    <row r="220" spans="1:5" s="7" customFormat="1" x14ac:dyDescent="0.25">
      <c r="A220" s="21" t="s">
        <v>79</v>
      </c>
      <c r="B220" s="132"/>
      <c r="C220" s="142"/>
      <c r="D220" s="139"/>
      <c r="E220" s="129">
        <f>D220*$E$9</f>
        <v>0</v>
      </c>
    </row>
    <row r="221" spans="1:5" s="7" customFormat="1" x14ac:dyDescent="0.25">
      <c r="A221" s="21" t="s">
        <v>81</v>
      </c>
      <c r="B221" s="132"/>
      <c r="C221" s="142"/>
      <c r="D221" s="139"/>
      <c r="E221" s="129">
        <f>D221*$E$9</f>
        <v>0</v>
      </c>
    </row>
    <row r="222" spans="1:5" s="7" customFormat="1" x14ac:dyDescent="0.25">
      <c r="A222" s="21" t="s">
        <v>47</v>
      </c>
      <c r="B222" s="132"/>
      <c r="C222" s="142"/>
      <c r="D222" s="139"/>
      <c r="E222" s="129">
        <f>D222*$E$9</f>
        <v>0</v>
      </c>
    </row>
    <row r="223" spans="1:5" s="7" customFormat="1" ht="15.75" thickBot="1" x14ac:dyDescent="0.3">
      <c r="A223" s="57" t="s">
        <v>48</v>
      </c>
      <c r="B223" s="133"/>
      <c r="C223" s="143"/>
      <c r="D223" s="140"/>
      <c r="E223" s="130">
        <f>D223*$E$9</f>
        <v>0</v>
      </c>
    </row>
    <row r="224" spans="1:5" s="7" customFormat="1" x14ac:dyDescent="0.25">
      <c r="A224" s="115" t="s">
        <v>19</v>
      </c>
      <c r="B224" s="116"/>
      <c r="C224" s="67">
        <f>C219</f>
        <v>0.17</v>
      </c>
      <c r="D224" s="68">
        <f>D219</f>
        <v>0</v>
      </c>
      <c r="E224" s="31"/>
    </row>
    <row r="225" spans="1:5" s="7" customFormat="1" ht="15.75" thickBot="1" x14ac:dyDescent="0.3">
      <c r="A225" s="117" t="s">
        <v>20</v>
      </c>
      <c r="B225" s="118"/>
      <c r="C225" s="118"/>
      <c r="D225" s="118"/>
      <c r="E225" s="32">
        <f>E219</f>
        <v>0</v>
      </c>
    </row>
    <row r="226" spans="1:5" s="7" customFormat="1" ht="15.75" thickBot="1" x14ac:dyDescent="0.3">
      <c r="A226" s="62"/>
      <c r="B226" s="62"/>
      <c r="C226" s="63"/>
      <c r="D226" s="63"/>
      <c r="E226" s="64"/>
    </row>
    <row r="227" spans="1:5" s="7" customFormat="1" ht="15.75" thickBot="1" x14ac:dyDescent="0.3">
      <c r="A227" s="14" t="s">
        <v>125</v>
      </c>
      <c r="B227" s="15"/>
      <c r="C227" s="15"/>
      <c r="D227" s="15"/>
      <c r="E227" s="36"/>
    </row>
    <row r="228" spans="1:5" s="7" customFormat="1" x14ac:dyDescent="0.25">
      <c r="A228" s="52" t="s">
        <v>69</v>
      </c>
      <c r="B228" s="119" t="s">
        <v>124</v>
      </c>
      <c r="C228" s="135">
        <v>0.75</v>
      </c>
      <c r="D228" s="138"/>
      <c r="E228" s="128">
        <f t="shared" ref="E228:E240" si="10">D228*$E$9</f>
        <v>0</v>
      </c>
    </row>
    <row r="229" spans="1:5" s="7" customFormat="1" ht="30" x14ac:dyDescent="0.25">
      <c r="A229" s="55" t="s">
        <v>71</v>
      </c>
      <c r="B229" s="120"/>
      <c r="C229" s="136"/>
      <c r="D229" s="139"/>
      <c r="E229" s="129">
        <f t="shared" si="10"/>
        <v>0</v>
      </c>
    </row>
    <row r="230" spans="1:5" s="7" customFormat="1" x14ac:dyDescent="0.25">
      <c r="A230" s="55" t="s">
        <v>72</v>
      </c>
      <c r="B230" s="120"/>
      <c r="C230" s="136"/>
      <c r="D230" s="139"/>
      <c r="E230" s="129">
        <f t="shared" si="10"/>
        <v>0</v>
      </c>
    </row>
    <row r="231" spans="1:5" s="7" customFormat="1" x14ac:dyDescent="0.25">
      <c r="A231" s="55" t="s">
        <v>73</v>
      </c>
      <c r="B231" s="120"/>
      <c r="C231" s="136"/>
      <c r="D231" s="139"/>
      <c r="E231" s="129">
        <f t="shared" si="10"/>
        <v>0</v>
      </c>
    </row>
    <row r="232" spans="1:5" s="7" customFormat="1" x14ac:dyDescent="0.25">
      <c r="A232" s="55" t="s">
        <v>74</v>
      </c>
      <c r="B232" s="120"/>
      <c r="C232" s="136"/>
      <c r="D232" s="139"/>
      <c r="E232" s="129">
        <f t="shared" si="10"/>
        <v>0</v>
      </c>
    </row>
    <row r="233" spans="1:5" s="7" customFormat="1" x14ac:dyDescent="0.25">
      <c r="A233" s="55" t="s">
        <v>75</v>
      </c>
      <c r="B233" s="120"/>
      <c r="C233" s="136"/>
      <c r="D233" s="139"/>
      <c r="E233" s="129">
        <f t="shared" si="10"/>
        <v>0</v>
      </c>
    </row>
    <row r="234" spans="1:5" s="7" customFormat="1" ht="30" x14ac:dyDescent="0.25">
      <c r="A234" s="55" t="s">
        <v>76</v>
      </c>
      <c r="B234" s="120"/>
      <c r="C234" s="136"/>
      <c r="D234" s="139"/>
      <c r="E234" s="129">
        <f t="shared" si="10"/>
        <v>0</v>
      </c>
    </row>
    <row r="235" spans="1:5" s="7" customFormat="1" x14ac:dyDescent="0.25">
      <c r="A235" s="56" t="s">
        <v>77</v>
      </c>
      <c r="B235" s="120"/>
      <c r="C235" s="136"/>
      <c r="D235" s="139"/>
      <c r="E235" s="129">
        <f t="shared" si="10"/>
        <v>0</v>
      </c>
    </row>
    <row r="236" spans="1:5" s="7" customFormat="1" x14ac:dyDescent="0.25">
      <c r="A236" s="21" t="s">
        <v>123</v>
      </c>
      <c r="B236" s="120"/>
      <c r="C236" s="136"/>
      <c r="D236" s="139"/>
      <c r="E236" s="129">
        <f t="shared" si="10"/>
        <v>0</v>
      </c>
    </row>
    <row r="237" spans="1:5" s="7" customFormat="1" x14ac:dyDescent="0.25">
      <c r="A237" s="21" t="s">
        <v>79</v>
      </c>
      <c r="B237" s="120"/>
      <c r="C237" s="136"/>
      <c r="D237" s="139"/>
      <c r="E237" s="129">
        <f t="shared" si="10"/>
        <v>0</v>
      </c>
    </row>
    <row r="238" spans="1:5" s="7" customFormat="1" x14ac:dyDescent="0.25">
      <c r="A238" s="21" t="s">
        <v>81</v>
      </c>
      <c r="B238" s="120"/>
      <c r="C238" s="136"/>
      <c r="D238" s="139"/>
      <c r="E238" s="129">
        <f t="shared" si="10"/>
        <v>0</v>
      </c>
    </row>
    <row r="239" spans="1:5" s="7" customFormat="1" x14ac:dyDescent="0.25">
      <c r="A239" s="21" t="s">
        <v>47</v>
      </c>
      <c r="B239" s="120"/>
      <c r="C239" s="136"/>
      <c r="D239" s="139"/>
      <c r="E239" s="129">
        <f t="shared" si="10"/>
        <v>0</v>
      </c>
    </row>
    <row r="240" spans="1:5" s="7" customFormat="1" ht="15.75" thickBot="1" x14ac:dyDescent="0.3">
      <c r="A240" s="57" t="s">
        <v>48</v>
      </c>
      <c r="B240" s="121"/>
      <c r="C240" s="137"/>
      <c r="D240" s="140"/>
      <c r="E240" s="130">
        <f t="shared" si="10"/>
        <v>0</v>
      </c>
    </row>
    <row r="241" spans="1:5" s="7" customFormat="1" x14ac:dyDescent="0.25">
      <c r="A241" s="115" t="s">
        <v>19</v>
      </c>
      <c r="B241" s="116"/>
      <c r="C241" s="67">
        <f>C228</f>
        <v>0.75</v>
      </c>
      <c r="D241" s="68">
        <f>D228</f>
        <v>0</v>
      </c>
      <c r="E241" s="31"/>
    </row>
    <row r="242" spans="1:5" s="7" customFormat="1" ht="15.75" thickBot="1" x14ac:dyDescent="0.3">
      <c r="A242" s="117" t="s">
        <v>20</v>
      </c>
      <c r="B242" s="118"/>
      <c r="C242" s="118"/>
      <c r="D242" s="118"/>
      <c r="E242" s="32">
        <f>E228</f>
        <v>0</v>
      </c>
    </row>
    <row r="243" spans="1:5" s="7" customFormat="1" ht="15.75" thickBot="1" x14ac:dyDescent="0.3">
      <c r="A243" s="62"/>
      <c r="B243" s="62"/>
      <c r="C243" s="63"/>
      <c r="D243" s="63"/>
      <c r="E243" s="64"/>
    </row>
    <row r="244" spans="1:5" s="7" customFormat="1" ht="15.75" thickBot="1" x14ac:dyDescent="0.3">
      <c r="A244" s="14" t="s">
        <v>126</v>
      </c>
      <c r="B244" s="15"/>
      <c r="C244" s="15"/>
      <c r="D244" s="15"/>
      <c r="E244" s="36"/>
    </row>
    <row r="245" spans="1:5" s="7" customFormat="1" ht="30" x14ac:dyDescent="0.25">
      <c r="A245" s="59" t="s">
        <v>86</v>
      </c>
      <c r="B245" s="119" t="s">
        <v>127</v>
      </c>
      <c r="C245" s="122">
        <v>0.25</v>
      </c>
      <c r="D245" s="125"/>
      <c r="E245" s="128">
        <f t="shared" ref="E245:E252" si="11">D245*$E$9</f>
        <v>0</v>
      </c>
    </row>
    <row r="246" spans="1:5" s="7" customFormat="1" x14ac:dyDescent="0.25">
      <c r="A246" s="21" t="s">
        <v>88</v>
      </c>
      <c r="B246" s="120"/>
      <c r="C246" s="123"/>
      <c r="D246" s="126"/>
      <c r="E246" s="129">
        <f t="shared" si="11"/>
        <v>0</v>
      </c>
    </row>
    <row r="247" spans="1:5" s="7" customFormat="1" x14ac:dyDescent="0.25">
      <c r="A247" s="21" t="s">
        <v>79</v>
      </c>
      <c r="B247" s="120"/>
      <c r="C247" s="123"/>
      <c r="D247" s="126"/>
      <c r="E247" s="129">
        <f t="shared" si="11"/>
        <v>0</v>
      </c>
    </row>
    <row r="248" spans="1:5" s="7" customFormat="1" x14ac:dyDescent="0.25">
      <c r="A248" s="21" t="s">
        <v>81</v>
      </c>
      <c r="B248" s="120"/>
      <c r="C248" s="123"/>
      <c r="D248" s="126"/>
      <c r="E248" s="129">
        <f t="shared" si="11"/>
        <v>0</v>
      </c>
    </row>
    <row r="249" spans="1:5" s="7" customFormat="1" x14ac:dyDescent="0.25">
      <c r="A249" s="21" t="s">
        <v>128</v>
      </c>
      <c r="B249" s="120"/>
      <c r="C249" s="123"/>
      <c r="D249" s="126"/>
      <c r="E249" s="129">
        <f t="shared" si="11"/>
        <v>0</v>
      </c>
    </row>
    <row r="250" spans="1:5" s="7" customFormat="1" x14ac:dyDescent="0.25">
      <c r="A250" s="21" t="s">
        <v>121</v>
      </c>
      <c r="B250" s="120"/>
      <c r="C250" s="123"/>
      <c r="D250" s="126"/>
      <c r="E250" s="129">
        <f t="shared" si="11"/>
        <v>0</v>
      </c>
    </row>
    <row r="251" spans="1:5" s="7" customFormat="1" x14ac:dyDescent="0.25">
      <c r="A251" s="21" t="s">
        <v>47</v>
      </c>
      <c r="B251" s="120"/>
      <c r="C251" s="123"/>
      <c r="D251" s="126"/>
      <c r="E251" s="129">
        <f t="shared" si="11"/>
        <v>0</v>
      </c>
    </row>
    <row r="252" spans="1:5" s="7" customFormat="1" ht="15.75" thickBot="1" x14ac:dyDescent="0.3">
      <c r="A252" s="57" t="s">
        <v>48</v>
      </c>
      <c r="B252" s="121"/>
      <c r="C252" s="124"/>
      <c r="D252" s="127"/>
      <c r="E252" s="130">
        <f t="shared" si="11"/>
        <v>0</v>
      </c>
    </row>
    <row r="253" spans="1:5" s="7" customFormat="1" x14ac:dyDescent="0.25">
      <c r="A253" s="115" t="s">
        <v>19</v>
      </c>
      <c r="B253" s="116"/>
      <c r="C253" s="29">
        <f>SUM(C245)</f>
        <v>0.25</v>
      </c>
      <c r="D253" s="30">
        <f>D245</f>
        <v>0</v>
      </c>
      <c r="E253" s="31"/>
    </row>
    <row r="254" spans="1:5" s="7" customFormat="1" ht="15.75" thickBot="1" x14ac:dyDescent="0.3">
      <c r="A254" s="117" t="s">
        <v>20</v>
      </c>
      <c r="B254" s="118"/>
      <c r="C254" s="118"/>
      <c r="D254" s="118"/>
      <c r="E254" s="32">
        <f>E245</f>
        <v>0</v>
      </c>
    </row>
    <row r="255" spans="1:5" s="7" customFormat="1" ht="15.75" thickBot="1" x14ac:dyDescent="0.3">
      <c r="A255" s="62"/>
      <c r="B255" s="62"/>
      <c r="C255" s="63"/>
      <c r="D255" s="63"/>
      <c r="E255" s="64"/>
    </row>
    <row r="256" spans="1:5" s="7" customFormat="1" ht="15.75" thickBot="1" x14ac:dyDescent="0.3">
      <c r="A256" s="14" t="s">
        <v>129</v>
      </c>
      <c r="B256" s="15"/>
      <c r="C256" s="15"/>
      <c r="D256" s="15"/>
      <c r="E256" s="36"/>
    </row>
    <row r="257" spans="1:5" s="7" customFormat="1" x14ac:dyDescent="0.25">
      <c r="A257" s="54" t="s">
        <v>130</v>
      </c>
      <c r="B257" s="119" t="s">
        <v>35</v>
      </c>
      <c r="C257" s="122">
        <v>2</v>
      </c>
      <c r="D257" s="125"/>
      <c r="E257" s="128">
        <f t="shared" ref="E257:E281" si="12">D257*$E$9</f>
        <v>0</v>
      </c>
    </row>
    <row r="258" spans="1:5" s="7" customFormat="1" ht="30" x14ac:dyDescent="0.25">
      <c r="A258" s="55" t="s">
        <v>71</v>
      </c>
      <c r="B258" s="120"/>
      <c r="C258" s="123"/>
      <c r="D258" s="126"/>
      <c r="E258" s="129">
        <f t="shared" si="12"/>
        <v>0</v>
      </c>
    </row>
    <row r="259" spans="1:5" s="7" customFormat="1" x14ac:dyDescent="0.25">
      <c r="A259" s="55" t="s">
        <v>72</v>
      </c>
      <c r="B259" s="120"/>
      <c r="C259" s="123"/>
      <c r="D259" s="126"/>
      <c r="E259" s="129">
        <f t="shared" si="12"/>
        <v>0</v>
      </c>
    </row>
    <row r="260" spans="1:5" s="7" customFormat="1" x14ac:dyDescent="0.25">
      <c r="A260" s="55" t="s">
        <v>73</v>
      </c>
      <c r="B260" s="120"/>
      <c r="C260" s="123"/>
      <c r="D260" s="126"/>
      <c r="E260" s="129">
        <f t="shared" si="12"/>
        <v>0</v>
      </c>
    </row>
    <row r="261" spans="1:5" s="7" customFormat="1" x14ac:dyDescent="0.25">
      <c r="A261" s="55" t="s">
        <v>74</v>
      </c>
      <c r="B261" s="120"/>
      <c r="C261" s="123"/>
      <c r="D261" s="126"/>
      <c r="E261" s="129">
        <f t="shared" si="12"/>
        <v>0</v>
      </c>
    </row>
    <row r="262" spans="1:5" s="7" customFormat="1" x14ac:dyDescent="0.25">
      <c r="A262" s="55" t="s">
        <v>75</v>
      </c>
      <c r="B262" s="120"/>
      <c r="C262" s="123"/>
      <c r="D262" s="126"/>
      <c r="E262" s="129">
        <f t="shared" si="12"/>
        <v>0</v>
      </c>
    </row>
    <row r="263" spans="1:5" s="7" customFormat="1" ht="30" x14ac:dyDescent="0.25">
      <c r="A263" s="55" t="s">
        <v>76</v>
      </c>
      <c r="B263" s="120"/>
      <c r="C263" s="123"/>
      <c r="D263" s="126"/>
      <c r="E263" s="129">
        <f t="shared" si="12"/>
        <v>0</v>
      </c>
    </row>
    <row r="264" spans="1:5" s="7" customFormat="1" x14ac:dyDescent="0.25">
      <c r="A264" s="56" t="s">
        <v>131</v>
      </c>
      <c r="B264" s="120"/>
      <c r="C264" s="123"/>
      <c r="D264" s="126"/>
      <c r="E264" s="129">
        <f t="shared" si="12"/>
        <v>0</v>
      </c>
    </row>
    <row r="265" spans="1:5" s="7" customFormat="1" x14ac:dyDescent="0.25">
      <c r="A265" s="60" t="s">
        <v>132</v>
      </c>
      <c r="B265" s="120" t="s">
        <v>133</v>
      </c>
      <c r="C265" s="123"/>
      <c r="D265" s="126"/>
      <c r="E265" s="129">
        <f t="shared" si="12"/>
        <v>0</v>
      </c>
    </row>
    <row r="266" spans="1:5" s="7" customFormat="1" ht="30" x14ac:dyDescent="0.25">
      <c r="A266" s="55" t="s">
        <v>71</v>
      </c>
      <c r="B266" s="120"/>
      <c r="C266" s="123"/>
      <c r="D266" s="126"/>
      <c r="E266" s="129">
        <f t="shared" si="12"/>
        <v>0</v>
      </c>
    </row>
    <row r="267" spans="1:5" s="7" customFormat="1" x14ac:dyDescent="0.25">
      <c r="A267" s="55" t="s">
        <v>72</v>
      </c>
      <c r="B267" s="120"/>
      <c r="C267" s="123"/>
      <c r="D267" s="126"/>
      <c r="E267" s="129">
        <f t="shared" si="12"/>
        <v>0</v>
      </c>
    </row>
    <row r="268" spans="1:5" s="7" customFormat="1" x14ac:dyDescent="0.25">
      <c r="A268" s="55" t="s">
        <v>73</v>
      </c>
      <c r="B268" s="120"/>
      <c r="C268" s="123"/>
      <c r="D268" s="126"/>
      <c r="E268" s="129">
        <f t="shared" si="12"/>
        <v>0</v>
      </c>
    </row>
    <row r="269" spans="1:5" s="7" customFormat="1" x14ac:dyDescent="0.25">
      <c r="A269" s="55" t="s">
        <v>74</v>
      </c>
      <c r="B269" s="120"/>
      <c r="C269" s="123"/>
      <c r="D269" s="126"/>
      <c r="E269" s="129">
        <f t="shared" si="12"/>
        <v>0</v>
      </c>
    </row>
    <row r="270" spans="1:5" s="7" customFormat="1" x14ac:dyDescent="0.25">
      <c r="A270" s="55" t="s">
        <v>75</v>
      </c>
      <c r="B270" s="120"/>
      <c r="C270" s="123"/>
      <c r="D270" s="126"/>
      <c r="E270" s="129">
        <f t="shared" si="12"/>
        <v>0</v>
      </c>
    </row>
    <row r="271" spans="1:5" s="7" customFormat="1" ht="30" x14ac:dyDescent="0.25">
      <c r="A271" s="55" t="s">
        <v>76</v>
      </c>
      <c r="B271" s="120"/>
      <c r="C271" s="123"/>
      <c r="D271" s="126"/>
      <c r="E271" s="129">
        <f t="shared" si="12"/>
        <v>0</v>
      </c>
    </row>
    <row r="272" spans="1:5" s="7" customFormat="1" x14ac:dyDescent="0.25">
      <c r="A272" s="56" t="s">
        <v>134</v>
      </c>
      <c r="B272" s="120"/>
      <c r="C272" s="123"/>
      <c r="D272" s="126"/>
      <c r="E272" s="129">
        <f t="shared" si="12"/>
        <v>0</v>
      </c>
    </row>
    <row r="273" spans="1:5" s="7" customFormat="1" x14ac:dyDescent="0.25">
      <c r="A273" s="21" t="s">
        <v>79</v>
      </c>
      <c r="B273" s="134"/>
      <c r="C273" s="123"/>
      <c r="D273" s="126"/>
      <c r="E273" s="129">
        <f t="shared" si="12"/>
        <v>0</v>
      </c>
    </row>
    <row r="274" spans="1:5" s="7" customFormat="1" x14ac:dyDescent="0.25">
      <c r="A274" s="21" t="s">
        <v>135</v>
      </c>
      <c r="B274" s="134"/>
      <c r="C274" s="123"/>
      <c r="D274" s="126"/>
      <c r="E274" s="129">
        <f t="shared" si="12"/>
        <v>0</v>
      </c>
    </row>
    <row r="275" spans="1:5" s="7" customFormat="1" ht="30" x14ac:dyDescent="0.25">
      <c r="A275" s="21" t="s">
        <v>136</v>
      </c>
      <c r="B275" s="22" t="s">
        <v>137</v>
      </c>
      <c r="C275" s="123"/>
      <c r="D275" s="126"/>
      <c r="E275" s="129">
        <f t="shared" si="12"/>
        <v>0</v>
      </c>
    </row>
    <row r="276" spans="1:5" s="7" customFormat="1" x14ac:dyDescent="0.25">
      <c r="A276" s="21" t="s">
        <v>138</v>
      </c>
      <c r="B276" s="22" t="s">
        <v>139</v>
      </c>
      <c r="C276" s="123"/>
      <c r="D276" s="126"/>
      <c r="E276" s="129">
        <f t="shared" si="12"/>
        <v>0</v>
      </c>
    </row>
    <row r="277" spans="1:5" s="7" customFormat="1" x14ac:dyDescent="0.25">
      <c r="A277" s="21" t="s">
        <v>140</v>
      </c>
      <c r="B277" s="22"/>
      <c r="C277" s="123"/>
      <c r="D277" s="126"/>
      <c r="E277" s="129">
        <f t="shared" si="12"/>
        <v>0</v>
      </c>
    </row>
    <row r="278" spans="1:5" s="7" customFormat="1" x14ac:dyDescent="0.25">
      <c r="A278" s="21" t="s">
        <v>81</v>
      </c>
      <c r="B278" s="22"/>
      <c r="C278" s="123"/>
      <c r="D278" s="126"/>
      <c r="E278" s="129">
        <f t="shared" si="12"/>
        <v>0</v>
      </c>
    </row>
    <row r="279" spans="1:5" s="7" customFormat="1" x14ac:dyDescent="0.25">
      <c r="A279" s="21" t="s">
        <v>141</v>
      </c>
      <c r="B279" s="22"/>
      <c r="C279" s="123"/>
      <c r="D279" s="126"/>
      <c r="E279" s="129">
        <f t="shared" si="12"/>
        <v>0</v>
      </c>
    </row>
    <row r="280" spans="1:5" s="7" customFormat="1" x14ac:dyDescent="0.25">
      <c r="A280" s="21" t="s">
        <v>47</v>
      </c>
      <c r="B280" s="22"/>
      <c r="C280" s="123"/>
      <c r="D280" s="126"/>
      <c r="E280" s="129">
        <f t="shared" si="12"/>
        <v>0</v>
      </c>
    </row>
    <row r="281" spans="1:5" s="7" customFormat="1" ht="15.75" thickBot="1" x14ac:dyDescent="0.3">
      <c r="A281" s="57" t="s">
        <v>48</v>
      </c>
      <c r="B281" s="58"/>
      <c r="C281" s="124"/>
      <c r="D281" s="127"/>
      <c r="E281" s="130">
        <f t="shared" si="12"/>
        <v>0</v>
      </c>
    </row>
    <row r="282" spans="1:5" s="7" customFormat="1" x14ac:dyDescent="0.25">
      <c r="A282" s="115" t="s">
        <v>19</v>
      </c>
      <c r="B282" s="116"/>
      <c r="C282" s="29">
        <f>SUM(C257)</f>
        <v>2</v>
      </c>
      <c r="D282" s="30">
        <f>D257</f>
        <v>0</v>
      </c>
      <c r="E282" s="31"/>
    </row>
    <row r="283" spans="1:5" s="7" customFormat="1" ht="15.75" thickBot="1" x14ac:dyDescent="0.3">
      <c r="A283" s="117" t="s">
        <v>20</v>
      </c>
      <c r="B283" s="118"/>
      <c r="C283" s="118"/>
      <c r="D283" s="118"/>
      <c r="E283" s="32">
        <f>E257</f>
        <v>0</v>
      </c>
    </row>
    <row r="284" spans="1:5" s="7" customFormat="1" ht="15.75" thickBot="1" x14ac:dyDescent="0.3">
      <c r="A284" s="62"/>
      <c r="B284" s="62"/>
      <c r="C284" s="63"/>
      <c r="D284" s="63"/>
      <c r="E284" s="64"/>
    </row>
    <row r="285" spans="1:5" s="7" customFormat="1" ht="15.75" thickBot="1" x14ac:dyDescent="0.3">
      <c r="A285" s="14" t="s">
        <v>142</v>
      </c>
      <c r="B285" s="15"/>
      <c r="C285" s="15"/>
      <c r="D285" s="15"/>
      <c r="E285" s="36"/>
    </row>
    <row r="286" spans="1:5" s="7" customFormat="1" x14ac:dyDescent="0.25">
      <c r="A286" s="21" t="s">
        <v>143</v>
      </c>
      <c r="B286" s="119" t="s">
        <v>35</v>
      </c>
      <c r="C286" s="122">
        <v>1</v>
      </c>
      <c r="D286" s="125"/>
      <c r="E286" s="128">
        <f t="shared" ref="E286:E296" si="13">D286*$E$9</f>
        <v>0</v>
      </c>
    </row>
    <row r="287" spans="1:5" s="7" customFormat="1" x14ac:dyDescent="0.25">
      <c r="A287" s="21" t="s">
        <v>144</v>
      </c>
      <c r="B287" s="120"/>
      <c r="C287" s="123"/>
      <c r="D287" s="126"/>
      <c r="E287" s="129">
        <f t="shared" si="13"/>
        <v>0</v>
      </c>
    </row>
    <row r="288" spans="1:5" s="7" customFormat="1" x14ac:dyDescent="0.25">
      <c r="A288" s="21" t="s">
        <v>145</v>
      </c>
      <c r="B288" s="120" t="s">
        <v>133</v>
      </c>
      <c r="C288" s="123"/>
      <c r="D288" s="126"/>
      <c r="E288" s="129">
        <f t="shared" si="13"/>
        <v>0</v>
      </c>
    </row>
    <row r="289" spans="1:5" s="7" customFormat="1" x14ac:dyDescent="0.25">
      <c r="A289" s="21" t="s">
        <v>146</v>
      </c>
      <c r="B289" s="120"/>
      <c r="C289" s="123"/>
      <c r="D289" s="126"/>
      <c r="E289" s="129">
        <f t="shared" si="13"/>
        <v>0</v>
      </c>
    </row>
    <row r="290" spans="1:5" s="7" customFormat="1" ht="30" x14ac:dyDescent="0.25">
      <c r="A290" s="72" t="s">
        <v>147</v>
      </c>
      <c r="B290" s="22" t="s">
        <v>137</v>
      </c>
      <c r="C290" s="123"/>
      <c r="D290" s="126"/>
      <c r="E290" s="129">
        <f t="shared" si="13"/>
        <v>0</v>
      </c>
    </row>
    <row r="291" spans="1:5" s="7" customFormat="1" x14ac:dyDescent="0.25">
      <c r="A291" s="21" t="s">
        <v>138</v>
      </c>
      <c r="B291" s="22" t="s">
        <v>139</v>
      </c>
      <c r="C291" s="123"/>
      <c r="D291" s="126"/>
      <c r="E291" s="129">
        <f t="shared" si="13"/>
        <v>0</v>
      </c>
    </row>
    <row r="292" spans="1:5" s="7" customFormat="1" x14ac:dyDescent="0.25">
      <c r="A292" s="21" t="s">
        <v>140</v>
      </c>
      <c r="B292" s="22"/>
      <c r="C292" s="123"/>
      <c r="D292" s="126"/>
      <c r="E292" s="129">
        <f t="shared" si="13"/>
        <v>0</v>
      </c>
    </row>
    <row r="293" spans="1:5" s="7" customFormat="1" x14ac:dyDescent="0.25">
      <c r="A293" s="21" t="s">
        <v>81</v>
      </c>
      <c r="B293" s="22"/>
      <c r="C293" s="123"/>
      <c r="D293" s="126"/>
      <c r="E293" s="129">
        <f t="shared" si="13"/>
        <v>0</v>
      </c>
    </row>
    <row r="294" spans="1:5" s="7" customFormat="1" x14ac:dyDescent="0.25">
      <c r="A294" s="21" t="s">
        <v>141</v>
      </c>
      <c r="B294" s="22"/>
      <c r="C294" s="123"/>
      <c r="D294" s="126"/>
      <c r="E294" s="129">
        <f t="shared" si="13"/>
        <v>0</v>
      </c>
    </row>
    <row r="295" spans="1:5" s="7" customFormat="1" x14ac:dyDescent="0.25">
      <c r="A295" s="21" t="s">
        <v>47</v>
      </c>
      <c r="B295" s="22"/>
      <c r="C295" s="123"/>
      <c r="D295" s="126"/>
      <c r="E295" s="129">
        <f t="shared" si="13"/>
        <v>0</v>
      </c>
    </row>
    <row r="296" spans="1:5" s="7" customFormat="1" ht="15.75" thickBot="1" x14ac:dyDescent="0.3">
      <c r="A296" s="57" t="s">
        <v>48</v>
      </c>
      <c r="B296" s="58"/>
      <c r="C296" s="124"/>
      <c r="D296" s="127"/>
      <c r="E296" s="130">
        <f t="shared" si="13"/>
        <v>0</v>
      </c>
    </row>
    <row r="297" spans="1:5" s="7" customFormat="1" x14ac:dyDescent="0.25">
      <c r="A297" s="115" t="s">
        <v>19</v>
      </c>
      <c r="B297" s="116"/>
      <c r="C297" s="29">
        <f>SUM(C286)</f>
        <v>1</v>
      </c>
      <c r="D297" s="30">
        <f>D286</f>
        <v>0</v>
      </c>
      <c r="E297" s="31"/>
    </row>
    <row r="298" spans="1:5" s="7" customFormat="1" ht="15.75" thickBot="1" x14ac:dyDescent="0.3">
      <c r="A298" s="117" t="s">
        <v>20</v>
      </c>
      <c r="B298" s="118"/>
      <c r="C298" s="118"/>
      <c r="D298" s="118"/>
      <c r="E298" s="32">
        <f>E286</f>
        <v>0</v>
      </c>
    </row>
    <row r="299" spans="1:5" s="7" customFormat="1" ht="15.75" thickBot="1" x14ac:dyDescent="0.3">
      <c r="A299" s="62"/>
      <c r="B299" s="62"/>
      <c r="C299" s="63"/>
      <c r="D299" s="63"/>
      <c r="E299" s="64"/>
    </row>
    <row r="300" spans="1:5" s="7" customFormat="1" ht="15.75" thickBot="1" x14ac:dyDescent="0.3">
      <c r="A300" s="14" t="s">
        <v>148</v>
      </c>
      <c r="B300" s="15"/>
      <c r="C300" s="15"/>
      <c r="D300" s="15"/>
      <c r="E300" s="36"/>
    </row>
    <row r="301" spans="1:5" s="7" customFormat="1" ht="30" x14ac:dyDescent="0.25">
      <c r="A301" s="59" t="s">
        <v>86</v>
      </c>
      <c r="B301" s="119" t="s">
        <v>149</v>
      </c>
      <c r="C301" s="122">
        <v>0.25</v>
      </c>
      <c r="D301" s="125"/>
      <c r="E301" s="128">
        <f t="shared" ref="E301:E308" si="14">D301*$E$9</f>
        <v>0</v>
      </c>
    </row>
    <row r="302" spans="1:5" s="7" customFormat="1" x14ac:dyDescent="0.25">
      <c r="A302" s="21" t="s">
        <v>88</v>
      </c>
      <c r="B302" s="120"/>
      <c r="C302" s="123"/>
      <c r="D302" s="126"/>
      <c r="E302" s="129">
        <f t="shared" si="14"/>
        <v>0</v>
      </c>
    </row>
    <row r="303" spans="1:5" s="7" customFormat="1" x14ac:dyDescent="0.25">
      <c r="A303" s="21" t="s">
        <v>79</v>
      </c>
      <c r="B303" s="120"/>
      <c r="C303" s="123"/>
      <c r="D303" s="126"/>
      <c r="E303" s="129">
        <f t="shared" si="14"/>
        <v>0</v>
      </c>
    </row>
    <row r="304" spans="1:5" s="7" customFormat="1" x14ac:dyDescent="0.25">
      <c r="A304" s="21" t="s">
        <v>81</v>
      </c>
      <c r="B304" s="120"/>
      <c r="C304" s="123"/>
      <c r="D304" s="126"/>
      <c r="E304" s="129">
        <f t="shared" si="14"/>
        <v>0</v>
      </c>
    </row>
    <row r="305" spans="1:5" s="7" customFormat="1" x14ac:dyDescent="0.25">
      <c r="A305" s="21" t="s">
        <v>128</v>
      </c>
      <c r="B305" s="120"/>
      <c r="C305" s="123"/>
      <c r="D305" s="126"/>
      <c r="E305" s="129">
        <f t="shared" si="14"/>
        <v>0</v>
      </c>
    </row>
    <row r="306" spans="1:5" s="7" customFormat="1" x14ac:dyDescent="0.25">
      <c r="A306" s="21" t="s">
        <v>121</v>
      </c>
      <c r="B306" s="120"/>
      <c r="C306" s="123"/>
      <c r="D306" s="126"/>
      <c r="E306" s="129">
        <f t="shared" si="14"/>
        <v>0</v>
      </c>
    </row>
    <row r="307" spans="1:5" s="7" customFormat="1" x14ac:dyDescent="0.25">
      <c r="A307" s="21" t="s">
        <v>47</v>
      </c>
      <c r="B307" s="120"/>
      <c r="C307" s="123"/>
      <c r="D307" s="126"/>
      <c r="E307" s="129">
        <f t="shared" si="14"/>
        <v>0</v>
      </c>
    </row>
    <row r="308" spans="1:5" s="7" customFormat="1" ht="15.75" thickBot="1" x14ac:dyDescent="0.3">
      <c r="A308" s="57" t="s">
        <v>48</v>
      </c>
      <c r="B308" s="121"/>
      <c r="C308" s="124"/>
      <c r="D308" s="127"/>
      <c r="E308" s="130">
        <f t="shared" si="14"/>
        <v>0</v>
      </c>
    </row>
    <row r="309" spans="1:5" s="7" customFormat="1" x14ac:dyDescent="0.25">
      <c r="A309" s="115" t="s">
        <v>19</v>
      </c>
      <c r="B309" s="116"/>
      <c r="C309" s="29">
        <f>SUM(C301)</f>
        <v>0.25</v>
      </c>
      <c r="D309" s="30">
        <f>D301</f>
        <v>0</v>
      </c>
      <c r="E309" s="31"/>
    </row>
    <row r="310" spans="1:5" s="7" customFormat="1" ht="15.75" thickBot="1" x14ac:dyDescent="0.3">
      <c r="A310" s="117" t="s">
        <v>20</v>
      </c>
      <c r="B310" s="118"/>
      <c r="C310" s="118"/>
      <c r="D310" s="118"/>
      <c r="E310" s="32">
        <f>E301</f>
        <v>0</v>
      </c>
    </row>
    <row r="311" spans="1:5" s="7" customFormat="1" ht="15.75" thickBot="1" x14ac:dyDescent="0.3">
      <c r="A311" s="62"/>
      <c r="B311" s="62"/>
      <c r="C311" s="63"/>
      <c r="D311" s="63"/>
      <c r="E311" s="64"/>
    </row>
    <row r="312" spans="1:5" s="7" customFormat="1" ht="15.75" thickBot="1" x14ac:dyDescent="0.3">
      <c r="A312" s="14" t="s">
        <v>150</v>
      </c>
      <c r="B312" s="15"/>
      <c r="C312" s="15"/>
      <c r="D312" s="15"/>
      <c r="E312" s="36"/>
    </row>
    <row r="313" spans="1:5" s="7" customFormat="1" x14ac:dyDescent="0.25">
      <c r="A313" s="52" t="s">
        <v>151</v>
      </c>
      <c r="B313" s="119" t="s">
        <v>152</v>
      </c>
      <c r="C313" s="122">
        <v>2</v>
      </c>
      <c r="D313" s="125"/>
      <c r="E313" s="128">
        <f t="shared" ref="E313:E337" si="15">D313*$E$9</f>
        <v>0</v>
      </c>
    </row>
    <row r="314" spans="1:5" s="7" customFormat="1" ht="30" x14ac:dyDescent="0.25">
      <c r="A314" s="55" t="s">
        <v>71</v>
      </c>
      <c r="B314" s="120"/>
      <c r="C314" s="123"/>
      <c r="D314" s="126"/>
      <c r="E314" s="129">
        <f t="shared" si="15"/>
        <v>0</v>
      </c>
    </row>
    <row r="315" spans="1:5" s="7" customFormat="1" x14ac:dyDescent="0.25">
      <c r="A315" s="55" t="s">
        <v>72</v>
      </c>
      <c r="B315" s="120"/>
      <c r="C315" s="123"/>
      <c r="D315" s="126"/>
      <c r="E315" s="129">
        <f t="shared" si="15"/>
        <v>0</v>
      </c>
    </row>
    <row r="316" spans="1:5" s="7" customFormat="1" x14ac:dyDescent="0.25">
      <c r="A316" s="55" t="s">
        <v>73</v>
      </c>
      <c r="B316" s="120"/>
      <c r="C316" s="123"/>
      <c r="D316" s="126"/>
      <c r="E316" s="129">
        <f t="shared" si="15"/>
        <v>0</v>
      </c>
    </row>
    <row r="317" spans="1:5" s="7" customFormat="1" x14ac:dyDescent="0.25">
      <c r="A317" s="55" t="s">
        <v>74</v>
      </c>
      <c r="B317" s="120"/>
      <c r="C317" s="123"/>
      <c r="D317" s="126"/>
      <c r="E317" s="129">
        <f t="shared" si="15"/>
        <v>0</v>
      </c>
    </row>
    <row r="318" spans="1:5" s="7" customFormat="1" x14ac:dyDescent="0.25">
      <c r="A318" s="55" t="s">
        <v>75</v>
      </c>
      <c r="B318" s="120"/>
      <c r="C318" s="123"/>
      <c r="D318" s="126"/>
      <c r="E318" s="129">
        <f t="shared" si="15"/>
        <v>0</v>
      </c>
    </row>
    <row r="319" spans="1:5" s="7" customFormat="1" ht="30" x14ac:dyDescent="0.25">
      <c r="A319" s="55" t="s">
        <v>76</v>
      </c>
      <c r="B319" s="120"/>
      <c r="C319" s="123"/>
      <c r="D319" s="126"/>
      <c r="E319" s="129">
        <f t="shared" si="15"/>
        <v>0</v>
      </c>
    </row>
    <row r="320" spans="1:5" s="7" customFormat="1" x14ac:dyDescent="0.25">
      <c r="A320" s="56" t="s">
        <v>77</v>
      </c>
      <c r="B320" s="120"/>
      <c r="C320" s="123"/>
      <c r="D320" s="126"/>
      <c r="E320" s="129">
        <f t="shared" si="15"/>
        <v>0</v>
      </c>
    </row>
    <row r="321" spans="1:5" s="7" customFormat="1" x14ac:dyDescent="0.25">
      <c r="A321" s="60" t="s">
        <v>153</v>
      </c>
      <c r="B321" s="120" t="s">
        <v>152</v>
      </c>
      <c r="C321" s="123"/>
      <c r="D321" s="126"/>
      <c r="E321" s="129">
        <f t="shared" si="15"/>
        <v>0</v>
      </c>
    </row>
    <row r="322" spans="1:5" s="7" customFormat="1" ht="30" x14ac:dyDescent="0.25">
      <c r="A322" s="55" t="s">
        <v>71</v>
      </c>
      <c r="B322" s="120"/>
      <c r="C322" s="123"/>
      <c r="D322" s="126"/>
      <c r="E322" s="129">
        <f t="shared" si="15"/>
        <v>0</v>
      </c>
    </row>
    <row r="323" spans="1:5" s="7" customFormat="1" x14ac:dyDescent="0.25">
      <c r="A323" s="55" t="s">
        <v>72</v>
      </c>
      <c r="B323" s="120"/>
      <c r="C323" s="123"/>
      <c r="D323" s="126"/>
      <c r="E323" s="129">
        <f t="shared" si="15"/>
        <v>0</v>
      </c>
    </row>
    <row r="324" spans="1:5" s="7" customFormat="1" x14ac:dyDescent="0.25">
      <c r="A324" s="55" t="s">
        <v>73</v>
      </c>
      <c r="B324" s="120"/>
      <c r="C324" s="123"/>
      <c r="D324" s="126"/>
      <c r="E324" s="129">
        <f t="shared" si="15"/>
        <v>0</v>
      </c>
    </row>
    <row r="325" spans="1:5" s="7" customFormat="1" x14ac:dyDescent="0.25">
      <c r="A325" s="55" t="s">
        <v>74</v>
      </c>
      <c r="B325" s="120"/>
      <c r="C325" s="123"/>
      <c r="D325" s="126"/>
      <c r="E325" s="129">
        <f t="shared" si="15"/>
        <v>0</v>
      </c>
    </row>
    <row r="326" spans="1:5" s="7" customFormat="1" x14ac:dyDescent="0.25">
      <c r="A326" s="55" t="s">
        <v>75</v>
      </c>
      <c r="B326" s="120"/>
      <c r="C326" s="123"/>
      <c r="D326" s="126"/>
      <c r="E326" s="129">
        <f t="shared" si="15"/>
        <v>0</v>
      </c>
    </row>
    <row r="327" spans="1:5" s="7" customFormat="1" ht="30" x14ac:dyDescent="0.25">
      <c r="A327" s="55" t="s">
        <v>76</v>
      </c>
      <c r="B327" s="120"/>
      <c r="C327" s="123"/>
      <c r="D327" s="126"/>
      <c r="E327" s="129">
        <f t="shared" si="15"/>
        <v>0</v>
      </c>
    </row>
    <row r="328" spans="1:5" s="7" customFormat="1" x14ac:dyDescent="0.25">
      <c r="A328" s="56" t="s">
        <v>154</v>
      </c>
      <c r="B328" s="120"/>
      <c r="C328" s="123"/>
      <c r="D328" s="126"/>
      <c r="E328" s="129">
        <f t="shared" si="15"/>
        <v>0</v>
      </c>
    </row>
    <row r="329" spans="1:5" s="7" customFormat="1" x14ac:dyDescent="0.25">
      <c r="A329" s="25" t="s">
        <v>79</v>
      </c>
      <c r="B329" s="22"/>
      <c r="C329" s="123"/>
      <c r="D329" s="126"/>
      <c r="E329" s="129">
        <f t="shared" si="15"/>
        <v>0</v>
      </c>
    </row>
    <row r="330" spans="1:5" s="7" customFormat="1" x14ac:dyDescent="0.25">
      <c r="A330" s="17" t="s">
        <v>135</v>
      </c>
      <c r="B330" s="22"/>
      <c r="C330" s="123"/>
      <c r="D330" s="126"/>
      <c r="E330" s="129">
        <f t="shared" si="15"/>
        <v>0</v>
      </c>
    </row>
    <row r="331" spans="1:5" s="7" customFormat="1" ht="30" x14ac:dyDescent="0.25">
      <c r="A331" s="21" t="s">
        <v>136</v>
      </c>
      <c r="B331" s="22" t="s">
        <v>155</v>
      </c>
      <c r="C331" s="123"/>
      <c r="D331" s="126"/>
      <c r="E331" s="129">
        <f t="shared" si="15"/>
        <v>0</v>
      </c>
    </row>
    <row r="332" spans="1:5" s="7" customFormat="1" x14ac:dyDescent="0.25">
      <c r="A332" s="21" t="s">
        <v>138</v>
      </c>
      <c r="B332" s="22" t="s">
        <v>156</v>
      </c>
      <c r="C332" s="123"/>
      <c r="D332" s="126"/>
      <c r="E332" s="129">
        <f t="shared" si="15"/>
        <v>0</v>
      </c>
    </row>
    <row r="333" spans="1:5" s="7" customFormat="1" x14ac:dyDescent="0.25">
      <c r="A333" s="21" t="s">
        <v>140</v>
      </c>
      <c r="B333" s="22"/>
      <c r="C333" s="123"/>
      <c r="D333" s="126"/>
      <c r="E333" s="129">
        <f t="shared" si="15"/>
        <v>0</v>
      </c>
    </row>
    <row r="334" spans="1:5" s="7" customFormat="1" x14ac:dyDescent="0.25">
      <c r="A334" s="21" t="s">
        <v>81</v>
      </c>
      <c r="B334" s="22"/>
      <c r="C334" s="123"/>
      <c r="D334" s="126"/>
      <c r="E334" s="129">
        <f t="shared" si="15"/>
        <v>0</v>
      </c>
    </row>
    <row r="335" spans="1:5" s="7" customFormat="1" x14ac:dyDescent="0.25">
      <c r="A335" s="21" t="s">
        <v>141</v>
      </c>
      <c r="B335" s="22"/>
      <c r="C335" s="123"/>
      <c r="D335" s="126"/>
      <c r="E335" s="129">
        <f t="shared" si="15"/>
        <v>0</v>
      </c>
    </row>
    <row r="336" spans="1:5" s="7" customFormat="1" x14ac:dyDescent="0.25">
      <c r="A336" s="21" t="s">
        <v>47</v>
      </c>
      <c r="B336" s="22"/>
      <c r="C336" s="123"/>
      <c r="D336" s="126"/>
      <c r="E336" s="129">
        <f t="shared" si="15"/>
        <v>0</v>
      </c>
    </row>
    <row r="337" spans="1:5" s="7" customFormat="1" ht="15.75" thickBot="1" x14ac:dyDescent="0.3">
      <c r="A337" s="57" t="s">
        <v>48</v>
      </c>
      <c r="B337" s="58"/>
      <c r="C337" s="124"/>
      <c r="D337" s="127"/>
      <c r="E337" s="130">
        <f t="shared" si="15"/>
        <v>0</v>
      </c>
    </row>
    <row r="338" spans="1:5" s="7" customFormat="1" x14ac:dyDescent="0.25">
      <c r="A338" s="115" t="s">
        <v>19</v>
      </c>
      <c r="B338" s="116"/>
      <c r="C338" s="29">
        <f>SUM(C313)</f>
        <v>2</v>
      </c>
      <c r="D338" s="30">
        <f>D313</f>
        <v>0</v>
      </c>
      <c r="E338" s="31"/>
    </row>
    <row r="339" spans="1:5" s="7" customFormat="1" ht="15.75" thickBot="1" x14ac:dyDescent="0.3">
      <c r="A339" s="117" t="s">
        <v>20</v>
      </c>
      <c r="B339" s="118"/>
      <c r="C339" s="118"/>
      <c r="D339" s="118"/>
      <c r="E339" s="32">
        <f>E313</f>
        <v>0</v>
      </c>
    </row>
    <row r="340" spans="1:5" s="7" customFormat="1" ht="15.75" thickBot="1" x14ac:dyDescent="0.3">
      <c r="A340" s="62"/>
      <c r="B340" s="62"/>
      <c r="C340" s="63"/>
      <c r="D340" s="63"/>
      <c r="E340" s="64"/>
    </row>
    <row r="341" spans="1:5" s="7" customFormat="1" ht="15.75" thickBot="1" x14ac:dyDescent="0.3">
      <c r="A341" s="14" t="s">
        <v>157</v>
      </c>
      <c r="B341" s="15"/>
      <c r="C341" s="15"/>
      <c r="D341" s="15"/>
      <c r="E341" s="36"/>
    </row>
    <row r="342" spans="1:5" s="7" customFormat="1" x14ac:dyDescent="0.25">
      <c r="A342" s="25" t="s">
        <v>143</v>
      </c>
      <c r="B342" s="119" t="s">
        <v>152</v>
      </c>
      <c r="C342" s="122">
        <v>1</v>
      </c>
      <c r="D342" s="125"/>
      <c r="E342" s="128">
        <f t="shared" ref="E342:E352" si="16">D342*$E$9</f>
        <v>0</v>
      </c>
    </row>
    <row r="343" spans="1:5" s="7" customFormat="1" x14ac:dyDescent="0.25">
      <c r="A343" s="17" t="s">
        <v>144</v>
      </c>
      <c r="B343" s="120"/>
      <c r="C343" s="123"/>
      <c r="D343" s="126"/>
      <c r="E343" s="129">
        <f t="shared" si="16"/>
        <v>0</v>
      </c>
    </row>
    <row r="344" spans="1:5" s="7" customFormat="1" x14ac:dyDescent="0.25">
      <c r="A344" s="25" t="s">
        <v>145</v>
      </c>
      <c r="B344" s="120" t="s">
        <v>152</v>
      </c>
      <c r="C344" s="123"/>
      <c r="D344" s="126"/>
      <c r="E344" s="129">
        <f t="shared" si="16"/>
        <v>0</v>
      </c>
    </row>
    <row r="345" spans="1:5" s="7" customFormat="1" x14ac:dyDescent="0.25">
      <c r="A345" s="17" t="s">
        <v>146</v>
      </c>
      <c r="B345" s="120"/>
      <c r="C345" s="123"/>
      <c r="D345" s="126"/>
      <c r="E345" s="129">
        <f t="shared" si="16"/>
        <v>0</v>
      </c>
    </row>
    <row r="346" spans="1:5" s="7" customFormat="1" ht="30" x14ac:dyDescent="0.25">
      <c r="A346" s="21" t="s">
        <v>136</v>
      </c>
      <c r="B346" s="22" t="s">
        <v>155</v>
      </c>
      <c r="C346" s="123"/>
      <c r="D346" s="126"/>
      <c r="E346" s="129">
        <f t="shared" si="16"/>
        <v>0</v>
      </c>
    </row>
    <row r="347" spans="1:5" s="7" customFormat="1" x14ac:dyDescent="0.25">
      <c r="A347" s="21" t="s">
        <v>138</v>
      </c>
      <c r="B347" s="22" t="s">
        <v>156</v>
      </c>
      <c r="C347" s="123"/>
      <c r="D347" s="126"/>
      <c r="E347" s="129">
        <f t="shared" si="16"/>
        <v>0</v>
      </c>
    </row>
    <row r="348" spans="1:5" s="7" customFormat="1" x14ac:dyDescent="0.25">
      <c r="A348" s="21" t="s">
        <v>140</v>
      </c>
      <c r="B348" s="22"/>
      <c r="C348" s="123"/>
      <c r="D348" s="126"/>
      <c r="E348" s="129">
        <f t="shared" si="16"/>
        <v>0</v>
      </c>
    </row>
    <row r="349" spans="1:5" s="7" customFormat="1" x14ac:dyDescent="0.25">
      <c r="A349" s="21" t="s">
        <v>81</v>
      </c>
      <c r="B349" s="22"/>
      <c r="C349" s="123"/>
      <c r="D349" s="126"/>
      <c r="E349" s="129">
        <f t="shared" si="16"/>
        <v>0</v>
      </c>
    </row>
    <row r="350" spans="1:5" s="7" customFormat="1" x14ac:dyDescent="0.25">
      <c r="A350" s="21" t="s">
        <v>141</v>
      </c>
      <c r="B350" s="22"/>
      <c r="C350" s="123"/>
      <c r="D350" s="126"/>
      <c r="E350" s="129">
        <f t="shared" si="16"/>
        <v>0</v>
      </c>
    </row>
    <row r="351" spans="1:5" s="7" customFormat="1" x14ac:dyDescent="0.25">
      <c r="A351" s="21" t="s">
        <v>47</v>
      </c>
      <c r="B351" s="22"/>
      <c r="C351" s="123"/>
      <c r="D351" s="126"/>
      <c r="E351" s="129">
        <f t="shared" si="16"/>
        <v>0</v>
      </c>
    </row>
    <row r="352" spans="1:5" s="7" customFormat="1" ht="15.75" thickBot="1" x14ac:dyDescent="0.3">
      <c r="A352" s="57" t="s">
        <v>48</v>
      </c>
      <c r="B352" s="58"/>
      <c r="C352" s="124"/>
      <c r="D352" s="127"/>
      <c r="E352" s="130">
        <f t="shared" si="16"/>
        <v>0</v>
      </c>
    </row>
    <row r="353" spans="1:5" s="7" customFormat="1" x14ac:dyDescent="0.25">
      <c r="A353" s="115" t="s">
        <v>19</v>
      </c>
      <c r="B353" s="116"/>
      <c r="C353" s="29">
        <f>SUM(C342)</f>
        <v>1</v>
      </c>
      <c r="D353" s="30">
        <f>D342</f>
        <v>0</v>
      </c>
      <c r="E353" s="31"/>
    </row>
    <row r="354" spans="1:5" s="7" customFormat="1" ht="15.75" thickBot="1" x14ac:dyDescent="0.3">
      <c r="A354" s="117" t="s">
        <v>20</v>
      </c>
      <c r="B354" s="118"/>
      <c r="C354" s="118"/>
      <c r="D354" s="118"/>
      <c r="E354" s="32">
        <f>E342</f>
        <v>0</v>
      </c>
    </row>
    <row r="355" spans="1:5" s="7" customFormat="1" ht="15.75" thickBot="1" x14ac:dyDescent="0.3">
      <c r="A355" s="62"/>
      <c r="B355" s="62"/>
      <c r="C355" s="63"/>
      <c r="D355" s="63"/>
      <c r="E355" s="64"/>
    </row>
    <row r="356" spans="1:5" s="7" customFormat="1" ht="15.75" thickBot="1" x14ac:dyDescent="0.3">
      <c r="A356" s="14" t="s">
        <v>158</v>
      </c>
      <c r="B356" s="15"/>
      <c r="C356" s="15"/>
      <c r="D356" s="15"/>
      <c r="E356" s="36"/>
    </row>
    <row r="357" spans="1:5" s="7" customFormat="1" ht="30" x14ac:dyDescent="0.25">
      <c r="A357" s="59" t="s">
        <v>86</v>
      </c>
      <c r="B357" s="119" t="s">
        <v>159</v>
      </c>
      <c r="C357" s="122">
        <v>0.33</v>
      </c>
      <c r="D357" s="125"/>
      <c r="E357" s="128">
        <f t="shared" ref="E357:E363" si="17">D357*$E$9</f>
        <v>0</v>
      </c>
    </row>
    <row r="358" spans="1:5" s="7" customFormat="1" x14ac:dyDescent="0.25">
      <c r="A358" s="21" t="s">
        <v>160</v>
      </c>
      <c r="B358" s="120"/>
      <c r="C358" s="123"/>
      <c r="D358" s="126"/>
      <c r="E358" s="129">
        <f t="shared" si="17"/>
        <v>0</v>
      </c>
    </row>
    <row r="359" spans="1:5" s="7" customFormat="1" x14ac:dyDescent="0.25">
      <c r="A359" s="21" t="s">
        <v>79</v>
      </c>
      <c r="B359" s="120"/>
      <c r="C359" s="123"/>
      <c r="D359" s="126"/>
      <c r="E359" s="129">
        <f t="shared" si="17"/>
        <v>0</v>
      </c>
    </row>
    <row r="360" spans="1:5" s="7" customFormat="1" x14ac:dyDescent="0.25">
      <c r="A360" s="21" t="s">
        <v>81</v>
      </c>
      <c r="B360" s="120"/>
      <c r="C360" s="123"/>
      <c r="D360" s="126"/>
      <c r="E360" s="129">
        <f t="shared" si="17"/>
        <v>0</v>
      </c>
    </row>
    <row r="361" spans="1:5" s="7" customFormat="1" x14ac:dyDescent="0.25">
      <c r="A361" s="21" t="s">
        <v>128</v>
      </c>
      <c r="B361" s="120"/>
      <c r="C361" s="123"/>
      <c r="D361" s="126"/>
      <c r="E361" s="129">
        <f t="shared" si="17"/>
        <v>0</v>
      </c>
    </row>
    <row r="362" spans="1:5" s="7" customFormat="1" x14ac:dyDescent="0.25">
      <c r="A362" s="21" t="s">
        <v>121</v>
      </c>
      <c r="B362" s="120"/>
      <c r="C362" s="123"/>
      <c r="D362" s="126"/>
      <c r="E362" s="129">
        <f t="shared" si="17"/>
        <v>0</v>
      </c>
    </row>
    <row r="363" spans="1:5" s="7" customFormat="1" ht="15.75" thickBot="1" x14ac:dyDescent="0.3">
      <c r="A363" s="57" t="s">
        <v>48</v>
      </c>
      <c r="B363" s="121"/>
      <c r="C363" s="124"/>
      <c r="D363" s="127"/>
      <c r="E363" s="130">
        <f t="shared" si="17"/>
        <v>0</v>
      </c>
    </row>
    <row r="364" spans="1:5" s="7" customFormat="1" x14ac:dyDescent="0.25">
      <c r="A364" s="115" t="s">
        <v>19</v>
      </c>
      <c r="B364" s="116"/>
      <c r="C364" s="29">
        <f>SUM(C357)</f>
        <v>0.33</v>
      </c>
      <c r="D364" s="30">
        <f>D357</f>
        <v>0</v>
      </c>
      <c r="E364" s="31"/>
    </row>
    <row r="365" spans="1:5" s="7" customFormat="1" ht="15.75" thickBot="1" x14ac:dyDescent="0.3">
      <c r="A365" s="117" t="s">
        <v>20</v>
      </c>
      <c r="B365" s="118"/>
      <c r="C365" s="118"/>
      <c r="D365" s="118"/>
      <c r="E365" s="32">
        <f>E357</f>
        <v>0</v>
      </c>
    </row>
    <row r="366" spans="1:5" s="7" customFormat="1" ht="15.75" thickBot="1" x14ac:dyDescent="0.3">
      <c r="A366" s="62"/>
      <c r="B366" s="62"/>
      <c r="C366" s="63"/>
      <c r="D366" s="63"/>
      <c r="E366" s="64"/>
    </row>
    <row r="367" spans="1:5" s="7" customFormat="1" ht="15.75" thickBot="1" x14ac:dyDescent="0.3">
      <c r="A367" s="14" t="s">
        <v>161</v>
      </c>
      <c r="B367" s="15"/>
      <c r="C367" s="15"/>
      <c r="D367" s="15"/>
      <c r="E367" s="36"/>
    </row>
    <row r="368" spans="1:5" s="7" customFormat="1" x14ac:dyDescent="0.25">
      <c r="A368" s="21" t="s">
        <v>123</v>
      </c>
      <c r="B368" s="131" t="s">
        <v>162</v>
      </c>
      <c r="C368" s="123">
        <v>0.17</v>
      </c>
      <c r="D368" s="126"/>
      <c r="E368" s="129">
        <f>D368*$E$9</f>
        <v>0</v>
      </c>
    </row>
    <row r="369" spans="1:5" s="7" customFormat="1" x14ac:dyDescent="0.25">
      <c r="A369" s="21" t="s">
        <v>79</v>
      </c>
      <c r="B369" s="132"/>
      <c r="C369" s="123"/>
      <c r="D369" s="126"/>
      <c r="E369" s="129">
        <f>D369*$E$9</f>
        <v>0</v>
      </c>
    </row>
    <row r="370" spans="1:5" s="7" customFormat="1" x14ac:dyDescent="0.25">
      <c r="A370" s="21" t="s">
        <v>81</v>
      </c>
      <c r="B370" s="132"/>
      <c r="C370" s="123"/>
      <c r="D370" s="126"/>
      <c r="E370" s="129">
        <f>D370*$E$9</f>
        <v>0</v>
      </c>
    </row>
    <row r="371" spans="1:5" s="7" customFormat="1" x14ac:dyDescent="0.25">
      <c r="A371" s="21" t="s">
        <v>47</v>
      </c>
      <c r="B371" s="132"/>
      <c r="C371" s="123"/>
      <c r="D371" s="126"/>
      <c r="E371" s="129">
        <f>D371*$E$9</f>
        <v>0</v>
      </c>
    </row>
    <row r="372" spans="1:5" s="7" customFormat="1" ht="15.75" thickBot="1" x14ac:dyDescent="0.3">
      <c r="A372" s="57" t="s">
        <v>48</v>
      </c>
      <c r="B372" s="133"/>
      <c r="C372" s="124"/>
      <c r="D372" s="127"/>
      <c r="E372" s="130">
        <f>D372*$E$9</f>
        <v>0</v>
      </c>
    </row>
    <row r="373" spans="1:5" s="7" customFormat="1" x14ac:dyDescent="0.25">
      <c r="A373" s="115" t="s">
        <v>19</v>
      </c>
      <c r="B373" s="116"/>
      <c r="C373" s="29">
        <f>C368</f>
        <v>0.17</v>
      </c>
      <c r="D373" s="30">
        <f>D368</f>
        <v>0</v>
      </c>
      <c r="E373" s="31"/>
    </row>
    <row r="374" spans="1:5" s="7" customFormat="1" ht="15.75" thickBot="1" x14ac:dyDescent="0.3">
      <c r="A374" s="117" t="s">
        <v>20</v>
      </c>
      <c r="B374" s="118"/>
      <c r="C374" s="118"/>
      <c r="D374" s="118"/>
      <c r="E374" s="32">
        <f>E368</f>
        <v>0</v>
      </c>
    </row>
    <row r="375" spans="1:5" s="7" customFormat="1" ht="15.75" thickBot="1" x14ac:dyDescent="0.3">
      <c r="A375" s="62"/>
      <c r="B375" s="62"/>
      <c r="C375" s="63"/>
      <c r="D375" s="63"/>
      <c r="E375" s="64"/>
    </row>
    <row r="376" spans="1:5" s="7" customFormat="1" ht="15.75" thickBot="1" x14ac:dyDescent="0.3">
      <c r="A376" s="14" t="s">
        <v>163</v>
      </c>
      <c r="B376" s="15"/>
      <c r="C376" s="15"/>
      <c r="D376" s="15"/>
      <c r="E376" s="36"/>
    </row>
    <row r="377" spans="1:5" s="7" customFormat="1" x14ac:dyDescent="0.25">
      <c r="A377" s="54" t="s">
        <v>69</v>
      </c>
      <c r="B377" s="119" t="s">
        <v>162</v>
      </c>
      <c r="C377" s="122">
        <v>0.75</v>
      </c>
      <c r="D377" s="125"/>
      <c r="E377" s="128">
        <f t="shared" ref="E377:E389" si="18">D377*$E$9</f>
        <v>0</v>
      </c>
    </row>
    <row r="378" spans="1:5" s="7" customFormat="1" ht="30" x14ac:dyDescent="0.25">
      <c r="A378" s="55" t="s">
        <v>71</v>
      </c>
      <c r="B378" s="120"/>
      <c r="C378" s="123"/>
      <c r="D378" s="126"/>
      <c r="E378" s="129">
        <f t="shared" si="18"/>
        <v>0</v>
      </c>
    </row>
    <row r="379" spans="1:5" s="7" customFormat="1" x14ac:dyDescent="0.25">
      <c r="A379" s="55" t="s">
        <v>72</v>
      </c>
      <c r="B379" s="120"/>
      <c r="C379" s="123"/>
      <c r="D379" s="126"/>
      <c r="E379" s="129">
        <f t="shared" si="18"/>
        <v>0</v>
      </c>
    </row>
    <row r="380" spans="1:5" s="7" customFormat="1" x14ac:dyDescent="0.25">
      <c r="A380" s="55" t="s">
        <v>73</v>
      </c>
      <c r="B380" s="120"/>
      <c r="C380" s="123"/>
      <c r="D380" s="126"/>
      <c r="E380" s="129">
        <f t="shared" si="18"/>
        <v>0</v>
      </c>
    </row>
    <row r="381" spans="1:5" s="7" customFormat="1" x14ac:dyDescent="0.25">
      <c r="A381" s="55" t="s">
        <v>74</v>
      </c>
      <c r="B381" s="120"/>
      <c r="C381" s="123"/>
      <c r="D381" s="126"/>
      <c r="E381" s="129">
        <f t="shared" si="18"/>
        <v>0</v>
      </c>
    </row>
    <row r="382" spans="1:5" s="7" customFormat="1" x14ac:dyDescent="0.25">
      <c r="A382" s="55" t="s">
        <v>75</v>
      </c>
      <c r="B382" s="120"/>
      <c r="C382" s="123"/>
      <c r="D382" s="126"/>
      <c r="E382" s="129">
        <f t="shared" si="18"/>
        <v>0</v>
      </c>
    </row>
    <row r="383" spans="1:5" s="7" customFormat="1" ht="30" x14ac:dyDescent="0.25">
      <c r="A383" s="55" t="s">
        <v>76</v>
      </c>
      <c r="B383" s="120"/>
      <c r="C383" s="123"/>
      <c r="D383" s="126"/>
      <c r="E383" s="129">
        <f t="shared" si="18"/>
        <v>0</v>
      </c>
    </row>
    <row r="384" spans="1:5" s="7" customFormat="1" x14ac:dyDescent="0.25">
      <c r="A384" s="56" t="s">
        <v>77</v>
      </c>
      <c r="B384" s="120"/>
      <c r="C384" s="123"/>
      <c r="D384" s="126"/>
      <c r="E384" s="129">
        <f t="shared" si="18"/>
        <v>0</v>
      </c>
    </row>
    <row r="385" spans="1:5" s="7" customFormat="1" x14ac:dyDescent="0.25">
      <c r="A385" s="21" t="s">
        <v>123</v>
      </c>
      <c r="B385" s="120"/>
      <c r="C385" s="123"/>
      <c r="D385" s="126"/>
      <c r="E385" s="129">
        <f t="shared" si="18"/>
        <v>0</v>
      </c>
    </row>
    <row r="386" spans="1:5" s="7" customFormat="1" x14ac:dyDescent="0.25">
      <c r="A386" s="21" t="s">
        <v>79</v>
      </c>
      <c r="B386" s="120"/>
      <c r="C386" s="123"/>
      <c r="D386" s="126"/>
      <c r="E386" s="129">
        <f t="shared" si="18"/>
        <v>0</v>
      </c>
    </row>
    <row r="387" spans="1:5" s="7" customFormat="1" x14ac:dyDescent="0.25">
      <c r="A387" s="21" t="s">
        <v>81</v>
      </c>
      <c r="B387" s="120"/>
      <c r="C387" s="123"/>
      <c r="D387" s="126"/>
      <c r="E387" s="129">
        <f t="shared" si="18"/>
        <v>0</v>
      </c>
    </row>
    <row r="388" spans="1:5" s="7" customFormat="1" x14ac:dyDescent="0.25">
      <c r="A388" s="21" t="s">
        <v>47</v>
      </c>
      <c r="B388" s="120"/>
      <c r="C388" s="123"/>
      <c r="D388" s="126"/>
      <c r="E388" s="129">
        <f t="shared" si="18"/>
        <v>0</v>
      </c>
    </row>
    <row r="389" spans="1:5" s="7" customFormat="1" ht="15.75" thickBot="1" x14ac:dyDescent="0.3">
      <c r="A389" s="57" t="s">
        <v>48</v>
      </c>
      <c r="B389" s="121"/>
      <c r="C389" s="124"/>
      <c r="D389" s="127"/>
      <c r="E389" s="130">
        <f t="shared" si="18"/>
        <v>0</v>
      </c>
    </row>
    <row r="390" spans="1:5" s="7" customFormat="1" x14ac:dyDescent="0.25">
      <c r="A390" s="115" t="s">
        <v>19</v>
      </c>
      <c r="B390" s="116"/>
      <c r="C390" s="29">
        <f>C377</f>
        <v>0.75</v>
      </c>
      <c r="D390" s="30">
        <f>D377</f>
        <v>0</v>
      </c>
      <c r="E390" s="31"/>
    </row>
    <row r="391" spans="1:5" s="7" customFormat="1" ht="15.75" thickBot="1" x14ac:dyDescent="0.3">
      <c r="A391" s="117" t="s">
        <v>20</v>
      </c>
      <c r="B391" s="118"/>
      <c r="C391" s="118"/>
      <c r="D391" s="118"/>
      <c r="E391" s="32">
        <f>E377</f>
        <v>0</v>
      </c>
    </row>
    <row r="392" spans="1:5" s="7" customFormat="1" ht="15.75" thickBot="1" x14ac:dyDescent="0.3">
      <c r="A392" s="62"/>
      <c r="B392" s="62"/>
      <c r="C392" s="63"/>
      <c r="D392" s="63"/>
      <c r="E392" s="64"/>
    </row>
    <row r="393" spans="1:5" s="7" customFormat="1" ht="15.75" thickBot="1" x14ac:dyDescent="0.3">
      <c r="A393" s="14" t="s">
        <v>164</v>
      </c>
      <c r="B393" s="15"/>
      <c r="C393" s="15"/>
      <c r="D393" s="15"/>
      <c r="E393" s="36"/>
    </row>
    <row r="394" spans="1:5" s="7" customFormat="1" ht="30" x14ac:dyDescent="0.25">
      <c r="A394" s="59" t="s">
        <v>86</v>
      </c>
      <c r="B394" s="119" t="s">
        <v>165</v>
      </c>
      <c r="C394" s="122">
        <v>0.33</v>
      </c>
      <c r="D394" s="125"/>
      <c r="E394" s="128">
        <f t="shared" ref="E394:E400" si="19">D394*$E$9</f>
        <v>0</v>
      </c>
    </row>
    <row r="395" spans="1:5" s="7" customFormat="1" x14ac:dyDescent="0.25">
      <c r="A395" s="21" t="s">
        <v>160</v>
      </c>
      <c r="B395" s="120"/>
      <c r="C395" s="123"/>
      <c r="D395" s="126"/>
      <c r="E395" s="129">
        <f t="shared" si="19"/>
        <v>0</v>
      </c>
    </row>
    <row r="396" spans="1:5" s="7" customFormat="1" x14ac:dyDescent="0.25">
      <c r="A396" s="21" t="s">
        <v>79</v>
      </c>
      <c r="B396" s="120"/>
      <c r="C396" s="123"/>
      <c r="D396" s="126"/>
      <c r="E396" s="129">
        <f t="shared" si="19"/>
        <v>0</v>
      </c>
    </row>
    <row r="397" spans="1:5" s="7" customFormat="1" x14ac:dyDescent="0.25">
      <c r="A397" s="21" t="s">
        <v>81</v>
      </c>
      <c r="B397" s="120"/>
      <c r="C397" s="123"/>
      <c r="D397" s="126"/>
      <c r="E397" s="129">
        <f t="shared" si="19"/>
        <v>0</v>
      </c>
    </row>
    <row r="398" spans="1:5" s="7" customFormat="1" x14ac:dyDescent="0.25">
      <c r="A398" s="21" t="s">
        <v>128</v>
      </c>
      <c r="B398" s="120"/>
      <c r="C398" s="123"/>
      <c r="D398" s="126"/>
      <c r="E398" s="129">
        <f t="shared" si="19"/>
        <v>0</v>
      </c>
    </row>
    <row r="399" spans="1:5" s="7" customFormat="1" x14ac:dyDescent="0.25">
      <c r="A399" s="21" t="s">
        <v>121</v>
      </c>
      <c r="B399" s="120"/>
      <c r="C399" s="123"/>
      <c r="D399" s="126"/>
      <c r="E399" s="129">
        <f t="shared" si="19"/>
        <v>0</v>
      </c>
    </row>
    <row r="400" spans="1:5" s="7" customFormat="1" ht="15.75" thickBot="1" x14ac:dyDescent="0.3">
      <c r="A400" s="57" t="s">
        <v>48</v>
      </c>
      <c r="B400" s="121"/>
      <c r="C400" s="124"/>
      <c r="D400" s="127"/>
      <c r="E400" s="130">
        <f t="shared" si="19"/>
        <v>0</v>
      </c>
    </row>
    <row r="401" spans="1:5" s="7" customFormat="1" x14ac:dyDescent="0.25">
      <c r="A401" s="115" t="s">
        <v>19</v>
      </c>
      <c r="B401" s="116"/>
      <c r="C401" s="29">
        <f>SUM(C394)</f>
        <v>0.33</v>
      </c>
      <c r="D401" s="30">
        <f>D394</f>
        <v>0</v>
      </c>
      <c r="E401" s="31"/>
    </row>
    <row r="402" spans="1:5" s="7" customFormat="1" ht="15.75" thickBot="1" x14ac:dyDescent="0.3">
      <c r="A402" s="117" t="s">
        <v>20</v>
      </c>
      <c r="B402" s="118"/>
      <c r="C402" s="118"/>
      <c r="D402" s="118"/>
      <c r="E402" s="32">
        <f>E394</f>
        <v>0</v>
      </c>
    </row>
    <row r="403" spans="1:5" s="7" customFormat="1" ht="15.75" thickBot="1" x14ac:dyDescent="0.3">
      <c r="A403" s="73"/>
      <c r="B403" s="73"/>
      <c r="C403" s="73"/>
      <c r="D403" s="73"/>
      <c r="E403" s="35"/>
    </row>
    <row r="404" spans="1:5" s="7" customFormat="1" x14ac:dyDescent="0.25">
      <c r="A404" s="110" t="s">
        <v>166</v>
      </c>
      <c r="B404" s="111"/>
      <c r="C404" s="111"/>
      <c r="D404" s="111"/>
      <c r="E404" s="12" t="s">
        <v>167</v>
      </c>
    </row>
    <row r="405" spans="1:5" s="7" customFormat="1" ht="51.75" thickBot="1" x14ac:dyDescent="0.3">
      <c r="A405" s="108" t="s">
        <v>168</v>
      </c>
      <c r="B405" s="109"/>
      <c r="C405" s="109"/>
      <c r="D405" s="109"/>
      <c r="E405" s="74" t="s">
        <v>197</v>
      </c>
    </row>
    <row r="406" spans="1:5" s="7" customFormat="1" ht="15.75" thickBot="1" x14ac:dyDescent="0.3"/>
    <row r="407" spans="1:5" s="7" customFormat="1" x14ac:dyDescent="0.25">
      <c r="A407" s="110" t="s">
        <v>166</v>
      </c>
      <c r="B407" s="111"/>
      <c r="C407" s="111"/>
      <c r="D407" s="111"/>
      <c r="E407" s="12" t="s">
        <v>167</v>
      </c>
    </row>
    <row r="408" spans="1:5" s="7" customFormat="1" ht="44.25" customHeight="1" thickBot="1" x14ac:dyDescent="0.3">
      <c r="A408" s="108" t="s">
        <v>169</v>
      </c>
      <c r="B408" s="109"/>
      <c r="C408" s="109"/>
      <c r="D408" s="109"/>
      <c r="E408" s="13"/>
    </row>
    <row r="409" spans="1:5" s="7" customFormat="1" x14ac:dyDescent="0.25"/>
    <row r="410" spans="1:5" s="7" customFormat="1" ht="15.75" x14ac:dyDescent="0.25">
      <c r="A410" s="75"/>
      <c r="B410" s="112"/>
      <c r="C410" s="112"/>
      <c r="D410" s="112"/>
      <c r="E410" s="112"/>
    </row>
    <row r="411" spans="1:5" s="7" customFormat="1" ht="15.75" x14ac:dyDescent="0.25">
      <c r="A411" s="75"/>
      <c r="B411" s="112"/>
      <c r="C411" s="112"/>
      <c r="D411" s="112"/>
      <c r="E411" s="112"/>
    </row>
    <row r="412" spans="1:5" s="7" customFormat="1" ht="15.75" x14ac:dyDescent="0.25">
      <c r="A412" s="76"/>
      <c r="B412" s="76"/>
      <c r="C412" s="76"/>
      <c r="D412" s="76"/>
      <c r="E412" s="76"/>
    </row>
    <row r="413" spans="1:5" s="7" customFormat="1" ht="161.25" customHeight="1" x14ac:dyDescent="0.25">
      <c r="A413" s="77"/>
      <c r="B413" s="113"/>
      <c r="C413" s="113"/>
      <c r="D413" s="113"/>
      <c r="E413" s="113"/>
    </row>
    <row r="414" spans="1:5" s="7" customFormat="1" x14ac:dyDescent="0.25">
      <c r="A414" s="114"/>
      <c r="B414" s="114"/>
      <c r="C414" s="114"/>
      <c r="D414" s="114"/>
      <c r="E414" s="114"/>
    </row>
  </sheetData>
  <sheetProtection algorithmName="SHA-512" hashValue="Qn/G/OunkoegikjIlWD7HEL+6qzXWki92gqwhtjSAOXFsLfW1IxhGcwxLIBJcGaz8vjGkPSzeyQJwhBTO7U6FA==" saltValue="+Lvgpvxy58Cjk6yhNWJHHA==" spinCount="100000" sheet="1" objects="1" scenarios="1"/>
  <mergeCells count="176">
    <mergeCell ref="A1:E1"/>
    <mergeCell ref="A2:E2"/>
    <mergeCell ref="A3:E3"/>
    <mergeCell ref="B5:B6"/>
    <mergeCell ref="C5:C6"/>
    <mergeCell ref="D5:D6"/>
    <mergeCell ref="E5:E6"/>
    <mergeCell ref="A77:D77"/>
    <mergeCell ref="C80:C81"/>
    <mergeCell ref="D80:D81"/>
    <mergeCell ref="E80:E81"/>
    <mergeCell ref="A8:D8"/>
    <mergeCell ref="A9:D9"/>
    <mergeCell ref="A30:B30"/>
    <mergeCell ref="A31:D31"/>
    <mergeCell ref="A40:B40"/>
    <mergeCell ref="A41:D41"/>
    <mergeCell ref="A45:B45"/>
    <mergeCell ref="A17:B17"/>
    <mergeCell ref="A18:D18"/>
    <mergeCell ref="A25:B25"/>
    <mergeCell ref="A26:D26"/>
    <mergeCell ref="A82:B82"/>
    <mergeCell ref="A83:D83"/>
    <mergeCell ref="A46:D46"/>
    <mergeCell ref="A53:B53"/>
    <mergeCell ref="A54:D54"/>
    <mergeCell ref="A71:B71"/>
    <mergeCell ref="A72:D72"/>
    <mergeCell ref="A76:B76"/>
    <mergeCell ref="B95:B109"/>
    <mergeCell ref="C95:C109"/>
    <mergeCell ref="D95:D109"/>
    <mergeCell ref="E95:E109"/>
    <mergeCell ref="A110:B110"/>
    <mergeCell ref="A111:D111"/>
    <mergeCell ref="B86:B90"/>
    <mergeCell ref="C86:C89"/>
    <mergeCell ref="D86:D89"/>
    <mergeCell ref="E86:E89"/>
    <mergeCell ref="A91:B91"/>
    <mergeCell ref="A92:D92"/>
    <mergeCell ref="B125:B130"/>
    <mergeCell ref="C125:C130"/>
    <mergeCell ref="D125:D130"/>
    <mergeCell ref="E125:E130"/>
    <mergeCell ref="A131:B131"/>
    <mergeCell ref="A132:D132"/>
    <mergeCell ref="B114:B120"/>
    <mergeCell ref="C114:C120"/>
    <mergeCell ref="D114:D120"/>
    <mergeCell ref="E114:E120"/>
    <mergeCell ref="A121:B121"/>
    <mergeCell ref="A122:D122"/>
    <mergeCell ref="B159:B166"/>
    <mergeCell ref="C159:C166"/>
    <mergeCell ref="D159:D166"/>
    <mergeCell ref="E159:E166"/>
    <mergeCell ref="A167:B167"/>
    <mergeCell ref="A168:D168"/>
    <mergeCell ref="B135:B154"/>
    <mergeCell ref="C135:C154"/>
    <mergeCell ref="D135:D154"/>
    <mergeCell ref="E135:E154"/>
    <mergeCell ref="A155:B155"/>
    <mergeCell ref="A156:D156"/>
    <mergeCell ref="B189:B194"/>
    <mergeCell ref="C189:C194"/>
    <mergeCell ref="D189:D194"/>
    <mergeCell ref="E189:E194"/>
    <mergeCell ref="A195:B195"/>
    <mergeCell ref="A196:D196"/>
    <mergeCell ref="B171:B184"/>
    <mergeCell ref="C171:C184"/>
    <mergeCell ref="D171:D184"/>
    <mergeCell ref="E171:E184"/>
    <mergeCell ref="A185:B185"/>
    <mergeCell ref="A186:D186"/>
    <mergeCell ref="C199:C204"/>
    <mergeCell ref="D199:D204"/>
    <mergeCell ref="E199:E204"/>
    <mergeCell ref="A205:B205"/>
    <mergeCell ref="A206:D206"/>
    <mergeCell ref="B209:B214"/>
    <mergeCell ref="C209:C214"/>
    <mergeCell ref="D209:D214"/>
    <mergeCell ref="E209:E214"/>
    <mergeCell ref="A224:B224"/>
    <mergeCell ref="A225:D225"/>
    <mergeCell ref="B228:B240"/>
    <mergeCell ref="C228:C240"/>
    <mergeCell ref="D228:D240"/>
    <mergeCell ref="E228:E240"/>
    <mergeCell ref="A215:B215"/>
    <mergeCell ref="A216:D216"/>
    <mergeCell ref="B219:B223"/>
    <mergeCell ref="C219:C223"/>
    <mergeCell ref="D219:D223"/>
    <mergeCell ref="E219:E223"/>
    <mergeCell ref="A253:B253"/>
    <mergeCell ref="A254:D254"/>
    <mergeCell ref="B257:B264"/>
    <mergeCell ref="C257:C281"/>
    <mergeCell ref="D257:D281"/>
    <mergeCell ref="E257:E281"/>
    <mergeCell ref="B265:B272"/>
    <mergeCell ref="B273:B274"/>
    <mergeCell ref="A241:B241"/>
    <mergeCell ref="A242:D242"/>
    <mergeCell ref="B245:B252"/>
    <mergeCell ref="C245:C252"/>
    <mergeCell ref="D245:D252"/>
    <mergeCell ref="E245:E252"/>
    <mergeCell ref="A297:B297"/>
    <mergeCell ref="A298:D298"/>
    <mergeCell ref="B301:B308"/>
    <mergeCell ref="C301:C308"/>
    <mergeCell ref="D301:D308"/>
    <mergeCell ref="E301:E308"/>
    <mergeCell ref="A282:B282"/>
    <mergeCell ref="A283:D283"/>
    <mergeCell ref="B286:B287"/>
    <mergeCell ref="C286:C296"/>
    <mergeCell ref="D286:D296"/>
    <mergeCell ref="E286:E296"/>
    <mergeCell ref="B288:B289"/>
    <mergeCell ref="A338:B338"/>
    <mergeCell ref="A339:D339"/>
    <mergeCell ref="B342:B343"/>
    <mergeCell ref="C342:C352"/>
    <mergeCell ref="D342:D352"/>
    <mergeCell ref="E342:E352"/>
    <mergeCell ref="B344:B345"/>
    <mergeCell ref="A309:B309"/>
    <mergeCell ref="A310:D310"/>
    <mergeCell ref="B313:B320"/>
    <mergeCell ref="C313:C337"/>
    <mergeCell ref="D313:D337"/>
    <mergeCell ref="E313:E337"/>
    <mergeCell ref="B321:B328"/>
    <mergeCell ref="A364:B364"/>
    <mergeCell ref="A365:D365"/>
    <mergeCell ref="B368:B372"/>
    <mergeCell ref="C368:C372"/>
    <mergeCell ref="D368:D372"/>
    <mergeCell ref="E368:E372"/>
    <mergeCell ref="A353:B353"/>
    <mergeCell ref="A354:D354"/>
    <mergeCell ref="B357:B363"/>
    <mergeCell ref="C357:C363"/>
    <mergeCell ref="D357:D363"/>
    <mergeCell ref="E357:E363"/>
    <mergeCell ref="A408:D408"/>
    <mergeCell ref="A407:D407"/>
    <mergeCell ref="A405:D405"/>
    <mergeCell ref="A404:D404"/>
    <mergeCell ref="B411:E411"/>
    <mergeCell ref="B413:E413"/>
    <mergeCell ref="A414:E414"/>
    <mergeCell ref="A62:B62"/>
    <mergeCell ref="A63:D63"/>
    <mergeCell ref="B410:E410"/>
    <mergeCell ref="A401:B401"/>
    <mergeCell ref="A402:D402"/>
    <mergeCell ref="A390:B390"/>
    <mergeCell ref="A391:D391"/>
    <mergeCell ref="B394:B400"/>
    <mergeCell ref="C394:C400"/>
    <mergeCell ref="D394:D400"/>
    <mergeCell ref="E394:E400"/>
    <mergeCell ref="A373:B373"/>
    <mergeCell ref="A374:D374"/>
    <mergeCell ref="B377:B389"/>
    <mergeCell ref="C377:C389"/>
    <mergeCell ref="D377:D389"/>
    <mergeCell ref="E377:E38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78"/>
  <sheetViews>
    <sheetView tabSelected="1" workbookViewId="0">
      <selection activeCell="F28" sqref="F28"/>
    </sheetView>
  </sheetViews>
  <sheetFormatPr baseColWidth="10" defaultRowHeight="15" x14ac:dyDescent="0.25"/>
  <cols>
    <col min="1" max="1" width="77.7109375" customWidth="1"/>
    <col min="2" max="4" width="20.7109375" customWidth="1"/>
  </cols>
  <sheetData>
    <row r="1" spans="1:4" s="7" customFormat="1" x14ac:dyDescent="0.25">
      <c r="A1" s="150" t="s">
        <v>0</v>
      </c>
      <c r="B1" s="150"/>
      <c r="C1" s="150"/>
      <c r="D1" s="150"/>
    </row>
    <row r="2" spans="1:4" s="7" customFormat="1" x14ac:dyDescent="0.25">
      <c r="A2" s="150" t="s">
        <v>170</v>
      </c>
      <c r="B2" s="150"/>
      <c r="C2" s="150"/>
      <c r="D2" s="150"/>
    </row>
    <row r="3" spans="1:4" s="7" customFormat="1" x14ac:dyDescent="0.25">
      <c r="A3" s="150" t="s">
        <v>171</v>
      </c>
      <c r="B3" s="150"/>
      <c r="C3" s="150"/>
      <c r="D3" s="150"/>
    </row>
    <row r="4" spans="1:4" s="7" customFormat="1" ht="15.75" thickBot="1" x14ac:dyDescent="0.3"/>
    <row r="5" spans="1:4" s="7" customFormat="1" x14ac:dyDescent="0.25">
      <c r="A5" s="8" t="s">
        <v>3</v>
      </c>
      <c r="B5" s="189" t="s">
        <v>7</v>
      </c>
      <c r="C5" s="189" t="s">
        <v>172</v>
      </c>
      <c r="D5" s="189" t="s">
        <v>173</v>
      </c>
    </row>
    <row r="6" spans="1:4" s="7" customFormat="1" ht="24" thickBot="1" x14ac:dyDescent="0.3">
      <c r="A6" s="9" t="s">
        <v>8</v>
      </c>
      <c r="B6" s="190"/>
      <c r="C6" s="190"/>
      <c r="D6" s="190"/>
    </row>
    <row r="7" spans="1:4" s="7" customFormat="1" ht="24" thickBot="1" x14ac:dyDescent="0.3">
      <c r="A7" s="78"/>
      <c r="B7" s="79"/>
      <c r="C7" s="79"/>
      <c r="D7" s="79"/>
    </row>
    <row r="8" spans="1:4" s="7" customFormat="1" ht="15.75" thickBot="1" x14ac:dyDescent="0.3">
      <c r="A8" s="14" t="s">
        <v>9</v>
      </c>
      <c r="B8" s="15"/>
      <c r="C8" s="15"/>
      <c r="D8" s="16"/>
    </row>
    <row r="9" spans="1:4" s="7" customFormat="1" x14ac:dyDescent="0.25">
      <c r="A9" s="17" t="s">
        <v>10</v>
      </c>
      <c r="B9" s="80">
        <f>BPU!E12</f>
        <v>0</v>
      </c>
      <c r="C9" s="69">
        <v>1</v>
      </c>
      <c r="D9" s="81">
        <f>C9*B9</f>
        <v>0</v>
      </c>
    </row>
    <row r="10" spans="1:4" s="7" customFormat="1" x14ac:dyDescent="0.25">
      <c r="A10" s="21" t="s">
        <v>11</v>
      </c>
      <c r="B10" s="82">
        <f>BPU!E13</f>
        <v>0</v>
      </c>
      <c r="C10" s="70">
        <v>1</v>
      </c>
      <c r="D10" s="83">
        <f t="shared" ref="D10:D13" si="0">C10*B10</f>
        <v>0</v>
      </c>
    </row>
    <row r="11" spans="1:4" s="7" customFormat="1" x14ac:dyDescent="0.25">
      <c r="A11" s="21" t="s">
        <v>13</v>
      </c>
      <c r="B11" s="82">
        <f>BPU!E14</f>
        <v>0</v>
      </c>
      <c r="C11" s="70">
        <v>1</v>
      </c>
      <c r="D11" s="83">
        <f t="shared" si="0"/>
        <v>0</v>
      </c>
    </row>
    <row r="12" spans="1:4" s="7" customFormat="1" x14ac:dyDescent="0.25">
      <c r="A12" s="21" t="s">
        <v>15</v>
      </c>
      <c r="B12" s="82">
        <f>BPU!E15</f>
        <v>0</v>
      </c>
      <c r="C12" s="70">
        <v>1</v>
      </c>
      <c r="D12" s="83">
        <f t="shared" si="0"/>
        <v>0</v>
      </c>
    </row>
    <row r="13" spans="1:4" s="7" customFormat="1" ht="15.75" thickBot="1" x14ac:dyDescent="0.3">
      <c r="A13" s="25" t="s">
        <v>17</v>
      </c>
      <c r="B13" s="84">
        <f>BPU!E16</f>
        <v>0</v>
      </c>
      <c r="C13" s="71">
        <v>1</v>
      </c>
      <c r="D13" s="85">
        <f t="shared" si="0"/>
        <v>0</v>
      </c>
    </row>
    <row r="14" spans="1:4" s="7" customFormat="1" ht="15.75" thickBot="1" x14ac:dyDescent="0.3">
      <c r="A14" s="117" t="s">
        <v>20</v>
      </c>
      <c r="B14" s="185"/>
      <c r="C14" s="185"/>
      <c r="D14" s="86">
        <f>SUM(D9:D13)</f>
        <v>0</v>
      </c>
    </row>
    <row r="15" spans="1:4" s="7" customFormat="1" ht="15.75" thickBot="1" x14ac:dyDescent="0.3">
      <c r="A15" s="33"/>
      <c r="B15" s="34"/>
      <c r="C15" s="34"/>
      <c r="D15" s="34"/>
    </row>
    <row r="16" spans="1:4" s="7" customFormat="1" ht="15.75" thickBot="1" x14ac:dyDescent="0.3">
      <c r="A16" s="14" t="s">
        <v>9</v>
      </c>
      <c r="B16" s="15"/>
      <c r="C16" s="15"/>
      <c r="D16" s="16"/>
    </row>
    <row r="17" spans="1:5" s="7" customFormat="1" ht="30" x14ac:dyDescent="0.25">
      <c r="A17" s="17" t="s">
        <v>21</v>
      </c>
      <c r="B17" s="80">
        <f>BPU!E21</f>
        <v>0</v>
      </c>
      <c r="C17" s="69">
        <v>1</v>
      </c>
      <c r="D17" s="81">
        <f>C17*B17</f>
        <v>0</v>
      </c>
    </row>
    <row r="18" spans="1:5" s="7" customFormat="1" x14ac:dyDescent="0.25">
      <c r="A18" s="21" t="s">
        <v>23</v>
      </c>
      <c r="B18" s="82">
        <f>BPU!E22</f>
        <v>0</v>
      </c>
      <c r="C18" s="70">
        <v>1</v>
      </c>
      <c r="D18" s="83">
        <f t="shared" ref="D18:D20" si="1">C18*B18</f>
        <v>0</v>
      </c>
    </row>
    <row r="19" spans="1:5" s="7" customFormat="1" x14ac:dyDescent="0.25">
      <c r="A19" s="21" t="s">
        <v>25</v>
      </c>
      <c r="B19" s="82">
        <f>BPU!E23</f>
        <v>0</v>
      </c>
      <c r="C19" s="70">
        <v>1</v>
      </c>
      <c r="D19" s="83">
        <f t="shared" si="1"/>
        <v>0</v>
      </c>
    </row>
    <row r="20" spans="1:5" s="7" customFormat="1" ht="15.75" thickBot="1" x14ac:dyDescent="0.3">
      <c r="A20" s="25" t="s">
        <v>27</v>
      </c>
      <c r="B20" s="84">
        <f>BPU!E24</f>
        <v>0</v>
      </c>
      <c r="C20" s="71">
        <v>1</v>
      </c>
      <c r="D20" s="85">
        <f t="shared" si="1"/>
        <v>0</v>
      </c>
    </row>
    <row r="21" spans="1:5" s="7" customFormat="1" ht="15.75" thickBot="1" x14ac:dyDescent="0.3">
      <c r="A21" s="117" t="s">
        <v>20</v>
      </c>
      <c r="B21" s="185"/>
      <c r="C21" s="185"/>
      <c r="D21" s="86">
        <f>SUM(D17:D20)</f>
        <v>0</v>
      </c>
    </row>
    <row r="22" spans="1:5" s="7" customFormat="1" ht="15.75" thickBot="1" x14ac:dyDescent="0.3">
      <c r="A22" s="33"/>
      <c r="B22" s="33"/>
      <c r="C22" s="34"/>
      <c r="D22" s="34"/>
      <c r="E22" s="39"/>
    </row>
    <row r="23" spans="1:5" s="7" customFormat="1" ht="15.75" thickBot="1" x14ac:dyDescent="0.3">
      <c r="A23" s="14" t="s">
        <v>198</v>
      </c>
      <c r="B23" s="15"/>
      <c r="C23" s="15"/>
      <c r="D23" s="16"/>
    </row>
    <row r="24" spans="1:5" s="7" customFormat="1" ht="15.75" thickBot="1" x14ac:dyDescent="0.3">
      <c r="A24" s="40" t="s">
        <v>199</v>
      </c>
      <c r="B24" s="87">
        <f>BPU!E29</f>
        <v>0</v>
      </c>
      <c r="C24" s="88">
        <v>1</v>
      </c>
      <c r="D24" s="89">
        <f>C24*B24</f>
        <v>0</v>
      </c>
    </row>
    <row r="25" spans="1:5" s="7" customFormat="1" ht="15.75" thickBot="1" x14ac:dyDescent="0.3">
      <c r="A25" s="117" t="s">
        <v>20</v>
      </c>
      <c r="B25" s="185"/>
      <c r="C25" s="185"/>
      <c r="D25" s="86">
        <f>D24</f>
        <v>0</v>
      </c>
    </row>
    <row r="26" spans="1:5" s="7" customFormat="1" ht="15.75" thickBot="1" x14ac:dyDescent="0.3">
      <c r="A26" s="33"/>
      <c r="B26" s="34"/>
      <c r="C26" s="34"/>
      <c r="D26" s="34"/>
    </row>
    <row r="27" spans="1:5" s="7" customFormat="1" ht="15.75" thickBot="1" x14ac:dyDescent="0.3">
      <c r="A27" s="14" t="s">
        <v>29</v>
      </c>
      <c r="B27" s="15"/>
      <c r="C27" s="15"/>
      <c r="D27" s="36"/>
    </row>
    <row r="28" spans="1:5" s="7" customFormat="1" x14ac:dyDescent="0.25">
      <c r="A28" s="17" t="s">
        <v>30</v>
      </c>
      <c r="B28" s="90">
        <f>BPU!E34</f>
        <v>0</v>
      </c>
      <c r="C28" s="69">
        <v>1</v>
      </c>
      <c r="D28" s="20">
        <f>C28*B28</f>
        <v>0</v>
      </c>
    </row>
    <row r="29" spans="1:5" s="7" customFormat="1" x14ac:dyDescent="0.25">
      <c r="A29" s="21" t="s">
        <v>32</v>
      </c>
      <c r="B29" s="91">
        <f>BPU!E35</f>
        <v>0</v>
      </c>
      <c r="C29" s="70">
        <v>1</v>
      </c>
      <c r="D29" s="24">
        <f t="shared" ref="D29:D32" si="2">C29*B29</f>
        <v>0</v>
      </c>
    </row>
    <row r="30" spans="1:5" s="7" customFormat="1" x14ac:dyDescent="0.25">
      <c r="A30" s="21" t="s">
        <v>34</v>
      </c>
      <c r="B30" s="91">
        <f>BPU!E36</f>
        <v>0</v>
      </c>
      <c r="C30" s="70">
        <v>1</v>
      </c>
      <c r="D30" s="24">
        <f t="shared" si="2"/>
        <v>0</v>
      </c>
    </row>
    <row r="31" spans="1:5" s="7" customFormat="1" x14ac:dyDescent="0.25">
      <c r="A31" s="25" t="s">
        <v>36</v>
      </c>
      <c r="B31" s="91">
        <f>BPU!E37</f>
        <v>0</v>
      </c>
      <c r="C31" s="70">
        <v>1</v>
      </c>
      <c r="D31" s="24">
        <f t="shared" si="2"/>
        <v>0</v>
      </c>
    </row>
    <row r="32" spans="1:5" s="7" customFormat="1" x14ac:dyDescent="0.25">
      <c r="A32" s="25" t="s">
        <v>38</v>
      </c>
      <c r="B32" s="91">
        <f>BPU!E38</f>
        <v>0</v>
      </c>
      <c r="C32" s="70">
        <v>2</v>
      </c>
      <c r="D32" s="24">
        <f t="shared" si="2"/>
        <v>0</v>
      </c>
    </row>
    <row r="33" spans="1:5" s="7" customFormat="1" ht="15.75" thickBot="1" x14ac:dyDescent="0.3">
      <c r="A33" s="25" t="s">
        <v>40</v>
      </c>
      <c r="B33" s="92">
        <f>BPU!E39</f>
        <v>0</v>
      </c>
      <c r="C33" s="71">
        <v>2</v>
      </c>
      <c r="D33" s="28">
        <f>C33*B33</f>
        <v>0</v>
      </c>
    </row>
    <row r="34" spans="1:5" s="7" customFormat="1" ht="15.75" thickBot="1" x14ac:dyDescent="0.3">
      <c r="A34" s="117" t="s">
        <v>20</v>
      </c>
      <c r="B34" s="185"/>
      <c r="C34" s="185"/>
      <c r="D34" s="93">
        <f>SUM(D28:D33)</f>
        <v>0</v>
      </c>
    </row>
    <row r="35" spans="1:5" s="7" customFormat="1" ht="15.75" thickBot="1" x14ac:dyDescent="0.3">
      <c r="A35" s="33"/>
      <c r="B35" s="33"/>
      <c r="C35" s="34"/>
      <c r="D35" s="34"/>
      <c r="E35" s="39"/>
    </row>
    <row r="36" spans="1:5" s="7" customFormat="1" ht="15.75" thickBot="1" x14ac:dyDescent="0.3">
      <c r="A36" s="14" t="s">
        <v>41</v>
      </c>
      <c r="B36" s="15"/>
      <c r="C36" s="15"/>
      <c r="D36" s="16"/>
    </row>
    <row r="37" spans="1:5" s="7" customFormat="1" ht="15.75" thickBot="1" x14ac:dyDescent="0.3">
      <c r="A37" s="40" t="s">
        <v>42</v>
      </c>
      <c r="B37" s="87">
        <f>BPU!E44</f>
        <v>0</v>
      </c>
      <c r="C37" s="88">
        <v>1</v>
      </c>
      <c r="D37" s="89">
        <f>C37*B37</f>
        <v>0</v>
      </c>
    </row>
    <row r="38" spans="1:5" s="7" customFormat="1" ht="15.75" thickBot="1" x14ac:dyDescent="0.3">
      <c r="A38" s="117" t="s">
        <v>20</v>
      </c>
      <c r="B38" s="185"/>
      <c r="C38" s="185"/>
      <c r="D38" s="86">
        <f>D37</f>
        <v>0</v>
      </c>
    </row>
    <row r="39" spans="1:5" s="7" customFormat="1" ht="15.75" thickBot="1" x14ac:dyDescent="0.3">
      <c r="A39" s="33"/>
      <c r="B39" s="34"/>
      <c r="C39" s="34"/>
      <c r="D39" s="34"/>
    </row>
    <row r="40" spans="1:5" s="7" customFormat="1" ht="15.75" thickBot="1" x14ac:dyDescent="0.3">
      <c r="A40" s="14" t="s">
        <v>188</v>
      </c>
      <c r="B40" s="15"/>
      <c r="C40" s="15"/>
      <c r="D40" s="16"/>
    </row>
    <row r="41" spans="1:5" s="7" customFormat="1" x14ac:dyDescent="0.25">
      <c r="A41" s="17" t="s">
        <v>43</v>
      </c>
      <c r="B41" s="80">
        <f>BPU!E49</f>
        <v>0</v>
      </c>
      <c r="C41" s="69">
        <v>8</v>
      </c>
      <c r="D41" s="81">
        <f>C41*B41</f>
        <v>0</v>
      </c>
    </row>
    <row r="42" spans="1:5" s="7" customFormat="1" x14ac:dyDescent="0.25">
      <c r="A42" s="21" t="s">
        <v>45</v>
      </c>
      <c r="B42" s="82">
        <f>BPU!E50</f>
        <v>0</v>
      </c>
      <c r="C42" s="70">
        <v>8</v>
      </c>
      <c r="D42" s="83">
        <f t="shared" ref="D42:D44" si="3">C42*B42</f>
        <v>0</v>
      </c>
    </row>
    <row r="43" spans="1:5" s="7" customFormat="1" x14ac:dyDescent="0.25">
      <c r="A43" s="21" t="s">
        <v>47</v>
      </c>
      <c r="B43" s="82">
        <f>BPU!E51</f>
        <v>0</v>
      </c>
      <c r="C43" s="70">
        <v>8</v>
      </c>
      <c r="D43" s="83">
        <f t="shared" si="3"/>
        <v>0</v>
      </c>
    </row>
    <row r="44" spans="1:5" s="7" customFormat="1" ht="15.75" thickBot="1" x14ac:dyDescent="0.3">
      <c r="A44" s="25" t="s">
        <v>48</v>
      </c>
      <c r="B44" s="84">
        <f>BPU!E52</f>
        <v>0</v>
      </c>
      <c r="C44" s="71">
        <v>8</v>
      </c>
      <c r="D44" s="85">
        <f t="shared" si="3"/>
        <v>0</v>
      </c>
    </row>
    <row r="45" spans="1:5" s="7" customFormat="1" ht="15.75" thickBot="1" x14ac:dyDescent="0.3">
      <c r="A45" s="117" t="s">
        <v>20</v>
      </c>
      <c r="B45" s="185"/>
      <c r="C45" s="185"/>
      <c r="D45" s="86">
        <f>SUM(D41:D44)</f>
        <v>0</v>
      </c>
    </row>
    <row r="46" spans="1:5" s="7" customFormat="1" ht="15.75" thickBot="1" x14ac:dyDescent="0.3">
      <c r="A46" s="33"/>
      <c r="B46" s="34"/>
      <c r="C46" s="34"/>
      <c r="D46" s="34"/>
    </row>
    <row r="47" spans="1:5" s="7" customFormat="1" ht="15.75" thickBot="1" x14ac:dyDescent="0.3">
      <c r="A47" s="14" t="s">
        <v>189</v>
      </c>
      <c r="B47" s="15"/>
      <c r="C47" s="15"/>
      <c r="D47" s="15"/>
      <c r="E47" s="94"/>
    </row>
    <row r="48" spans="1:5" s="7" customFormat="1" ht="30" x14ac:dyDescent="0.25">
      <c r="A48" s="17" t="s">
        <v>192</v>
      </c>
      <c r="B48" s="80">
        <f>BPU!E57</f>
        <v>0</v>
      </c>
      <c r="C48" s="69">
        <v>8</v>
      </c>
      <c r="D48" s="81">
        <f>C48*B48</f>
        <v>0</v>
      </c>
      <c r="E48" s="95"/>
    </row>
    <row r="49" spans="1:5" s="7" customFormat="1" x14ac:dyDescent="0.25">
      <c r="A49" s="21" t="s">
        <v>194</v>
      </c>
      <c r="B49" s="82">
        <f>BPU!E58</f>
        <v>0</v>
      </c>
      <c r="C49" s="70">
        <v>8</v>
      </c>
      <c r="D49" s="83">
        <f>C49*B49</f>
        <v>0</v>
      </c>
      <c r="E49" s="95"/>
    </row>
    <row r="50" spans="1:5" s="7" customFormat="1" x14ac:dyDescent="0.25">
      <c r="A50" s="21" t="s">
        <v>200</v>
      </c>
      <c r="B50" s="82">
        <f>BPU!E59</f>
        <v>0</v>
      </c>
      <c r="C50" s="70">
        <v>8</v>
      </c>
      <c r="D50" s="83">
        <f t="shared" ref="D50" si="4">C50*B50</f>
        <v>0</v>
      </c>
      <c r="E50" s="95"/>
    </row>
    <row r="51" spans="1:5" s="7" customFormat="1" x14ac:dyDescent="0.25">
      <c r="A51" s="25" t="s">
        <v>191</v>
      </c>
      <c r="B51" s="82">
        <f>BPU!E60</f>
        <v>0</v>
      </c>
      <c r="C51" s="70">
        <v>8</v>
      </c>
      <c r="D51" s="83">
        <f>C51*B51</f>
        <v>0</v>
      </c>
      <c r="E51" s="95"/>
    </row>
    <row r="52" spans="1:5" s="7" customFormat="1" ht="15.75" thickBot="1" x14ac:dyDescent="0.3">
      <c r="A52" s="25" t="s">
        <v>48</v>
      </c>
      <c r="B52" s="84">
        <f>BPU!E61</f>
        <v>0</v>
      </c>
      <c r="C52" s="96">
        <v>8</v>
      </c>
      <c r="D52" s="85">
        <f>C52*B52</f>
        <v>0</v>
      </c>
      <c r="E52" s="95"/>
    </row>
    <row r="53" spans="1:5" s="7" customFormat="1" ht="15.75" thickBot="1" x14ac:dyDescent="0.3">
      <c r="A53" s="117" t="s">
        <v>20</v>
      </c>
      <c r="B53" s="185"/>
      <c r="C53" s="185"/>
      <c r="D53" s="86">
        <f>SUM(D49:D52)</f>
        <v>0</v>
      </c>
      <c r="E53" s="97"/>
    </row>
    <row r="54" spans="1:5" s="7" customFormat="1" ht="15.75" thickBot="1" x14ac:dyDescent="0.3">
      <c r="A54" s="33"/>
      <c r="B54" s="33"/>
      <c r="C54" s="34"/>
      <c r="D54" s="34"/>
      <c r="E54" s="39"/>
    </row>
    <row r="55" spans="1:5" s="7" customFormat="1" ht="15.75" thickBot="1" x14ac:dyDescent="0.3">
      <c r="A55" s="14" t="s">
        <v>187</v>
      </c>
      <c r="B55" s="15"/>
      <c r="C55" s="15"/>
      <c r="D55" s="16"/>
    </row>
    <row r="56" spans="1:5" s="7" customFormat="1" x14ac:dyDescent="0.25">
      <c r="A56" s="17" t="s">
        <v>50</v>
      </c>
      <c r="B56" s="80">
        <f>BPU!E66</f>
        <v>0</v>
      </c>
      <c r="C56" s="69">
        <v>4</v>
      </c>
      <c r="D56" s="81">
        <f>C56*B56</f>
        <v>0</v>
      </c>
    </row>
    <row r="57" spans="1:5" s="7" customFormat="1" x14ac:dyDescent="0.25">
      <c r="A57" s="21" t="s">
        <v>45</v>
      </c>
      <c r="B57" s="82">
        <f>BPU!E67</f>
        <v>0</v>
      </c>
      <c r="C57" s="70">
        <v>4</v>
      </c>
      <c r="D57" s="83">
        <f t="shared" ref="D57:D60" si="5">C57*B57</f>
        <v>0</v>
      </c>
    </row>
    <row r="58" spans="1:5" s="7" customFormat="1" x14ac:dyDescent="0.25">
      <c r="A58" s="21" t="s">
        <v>52</v>
      </c>
      <c r="B58" s="82">
        <f>BPU!E68</f>
        <v>0</v>
      </c>
      <c r="C58" s="70">
        <v>4</v>
      </c>
      <c r="D58" s="83">
        <f t="shared" si="5"/>
        <v>0</v>
      </c>
    </row>
    <row r="59" spans="1:5" s="7" customFormat="1" x14ac:dyDescent="0.25">
      <c r="A59" s="21" t="s">
        <v>53</v>
      </c>
      <c r="B59" s="82">
        <f>BPU!E69</f>
        <v>0</v>
      </c>
      <c r="C59" s="70">
        <v>4</v>
      </c>
      <c r="D59" s="83">
        <f t="shared" si="5"/>
        <v>0</v>
      </c>
    </row>
    <row r="60" spans="1:5" s="7" customFormat="1" ht="15.75" thickBot="1" x14ac:dyDescent="0.3">
      <c r="A60" s="25" t="s">
        <v>48</v>
      </c>
      <c r="B60" s="84">
        <f>BPU!E70</f>
        <v>0</v>
      </c>
      <c r="C60" s="71">
        <v>4</v>
      </c>
      <c r="D60" s="85">
        <f t="shared" si="5"/>
        <v>0</v>
      </c>
    </row>
    <row r="61" spans="1:5" s="7" customFormat="1" ht="15.75" thickBot="1" x14ac:dyDescent="0.3">
      <c r="A61" s="117" t="s">
        <v>20</v>
      </c>
      <c r="B61" s="185"/>
      <c r="C61" s="185"/>
      <c r="D61" s="86">
        <f>SUM(D56:D60)</f>
        <v>0</v>
      </c>
    </row>
    <row r="62" spans="1:5" s="7" customFormat="1" ht="15.75" thickBot="1" x14ac:dyDescent="0.3">
      <c r="A62" s="33"/>
      <c r="B62" s="34"/>
      <c r="C62" s="34"/>
      <c r="D62" s="34"/>
    </row>
    <row r="63" spans="1:5" s="7" customFormat="1" ht="15.75" thickBot="1" x14ac:dyDescent="0.3">
      <c r="A63" s="14" t="s">
        <v>54</v>
      </c>
      <c r="B63" s="15"/>
      <c r="C63" s="15"/>
      <c r="D63" s="16"/>
    </row>
    <row r="64" spans="1:5" s="7" customFormat="1" ht="15.75" thickBot="1" x14ac:dyDescent="0.3">
      <c r="A64" s="49" t="s">
        <v>55</v>
      </c>
      <c r="B64" s="87">
        <f>BPU!E75</f>
        <v>0</v>
      </c>
      <c r="C64" s="88">
        <v>8</v>
      </c>
      <c r="D64" s="89">
        <f>C64*B64</f>
        <v>0</v>
      </c>
    </row>
    <row r="65" spans="1:4" s="7" customFormat="1" ht="15.75" thickBot="1" x14ac:dyDescent="0.3">
      <c r="A65" s="117" t="s">
        <v>20</v>
      </c>
      <c r="B65" s="185"/>
      <c r="C65" s="185"/>
      <c r="D65" s="86">
        <f>D64</f>
        <v>0</v>
      </c>
    </row>
    <row r="66" spans="1:4" s="7" customFormat="1" ht="15.75" thickBot="1" x14ac:dyDescent="0.3">
      <c r="A66" s="33"/>
      <c r="B66" s="34"/>
      <c r="C66" s="34"/>
      <c r="D66" s="34"/>
    </row>
    <row r="67" spans="1:4" s="7" customFormat="1" ht="15.75" thickBot="1" x14ac:dyDescent="0.3">
      <c r="A67" s="14" t="s">
        <v>57</v>
      </c>
      <c r="B67" s="15"/>
      <c r="C67" s="15"/>
      <c r="D67" s="16"/>
    </row>
    <row r="68" spans="1:4" s="7" customFormat="1" x14ac:dyDescent="0.25">
      <c r="A68" s="17" t="s">
        <v>55</v>
      </c>
      <c r="B68" s="177">
        <f>BPU!E80</f>
        <v>0</v>
      </c>
      <c r="C68" s="135">
        <v>8</v>
      </c>
      <c r="D68" s="165">
        <f>C68*B68</f>
        <v>0</v>
      </c>
    </row>
    <row r="69" spans="1:4" s="7" customFormat="1" ht="15.75" thickBot="1" x14ac:dyDescent="0.3">
      <c r="A69" s="25" t="s">
        <v>59</v>
      </c>
      <c r="B69" s="188"/>
      <c r="C69" s="137"/>
      <c r="D69" s="167"/>
    </row>
    <row r="70" spans="1:4" s="7" customFormat="1" ht="15.75" thickBot="1" x14ac:dyDescent="0.3">
      <c r="A70" s="117" t="s">
        <v>20</v>
      </c>
      <c r="B70" s="185"/>
      <c r="C70" s="185"/>
      <c r="D70" s="86">
        <f>D68</f>
        <v>0</v>
      </c>
    </row>
    <row r="71" spans="1:4" s="7" customFormat="1" ht="15.75" thickBot="1" x14ac:dyDescent="0.3">
      <c r="A71" s="33"/>
      <c r="B71" s="34"/>
      <c r="C71" s="34"/>
      <c r="D71" s="98"/>
    </row>
    <row r="72" spans="1:4" s="7" customFormat="1" ht="15.75" thickBot="1" x14ac:dyDescent="0.3">
      <c r="A72" s="14" t="s">
        <v>61</v>
      </c>
      <c r="B72" s="15"/>
      <c r="C72" s="15"/>
      <c r="D72" s="16"/>
    </row>
    <row r="73" spans="1:4" s="7" customFormat="1" ht="30" x14ac:dyDescent="0.25">
      <c r="A73" s="50" t="s">
        <v>62</v>
      </c>
      <c r="B73" s="186">
        <f>BPU!E86</f>
        <v>0</v>
      </c>
      <c r="C73" s="141">
        <v>12</v>
      </c>
      <c r="D73" s="148">
        <f>C73*B73</f>
        <v>0</v>
      </c>
    </row>
    <row r="74" spans="1:4" s="7" customFormat="1" ht="30" x14ac:dyDescent="0.25">
      <c r="A74" s="51" t="s">
        <v>64</v>
      </c>
      <c r="B74" s="187"/>
      <c r="C74" s="142"/>
      <c r="D74" s="149"/>
    </row>
    <row r="75" spans="1:4" s="7" customFormat="1" x14ac:dyDescent="0.25">
      <c r="A75" s="52" t="s">
        <v>65</v>
      </c>
      <c r="B75" s="187"/>
      <c r="C75" s="142"/>
      <c r="D75" s="149"/>
    </row>
    <row r="76" spans="1:4" s="7" customFormat="1" x14ac:dyDescent="0.25">
      <c r="A76" s="53" t="s">
        <v>66</v>
      </c>
      <c r="B76" s="187"/>
      <c r="C76" s="142"/>
      <c r="D76" s="149"/>
    </row>
    <row r="77" spans="1:4" s="7" customFormat="1" x14ac:dyDescent="0.25">
      <c r="A77" s="21" t="s">
        <v>67</v>
      </c>
      <c r="B77" s="99">
        <f>BPU!E90</f>
        <v>0</v>
      </c>
      <c r="C77" s="70">
        <v>12</v>
      </c>
      <c r="D77" s="24">
        <f>C77*B77</f>
        <v>0</v>
      </c>
    </row>
    <row r="78" spans="1:4" s="7" customFormat="1" ht="15.75" thickBot="1" x14ac:dyDescent="0.3">
      <c r="A78" s="117" t="s">
        <v>20</v>
      </c>
      <c r="B78" s="118"/>
      <c r="C78" s="118"/>
      <c r="D78" s="93">
        <f>SUM(D73:D77)</f>
        <v>0</v>
      </c>
    </row>
    <row r="79" spans="1:4" s="7" customFormat="1" ht="15.75" thickBot="1" x14ac:dyDescent="0.3">
      <c r="A79" s="33"/>
      <c r="B79" s="34"/>
      <c r="C79" s="34"/>
      <c r="D79" s="34"/>
    </row>
    <row r="80" spans="1:4" s="7" customFormat="1" ht="15.75" thickBot="1" x14ac:dyDescent="0.3">
      <c r="A80" s="14" t="s">
        <v>186</v>
      </c>
      <c r="B80" s="15"/>
      <c r="C80" s="15"/>
      <c r="D80" s="16"/>
    </row>
    <row r="81" spans="1:4" s="7" customFormat="1" x14ac:dyDescent="0.25">
      <c r="A81" s="50" t="s">
        <v>69</v>
      </c>
      <c r="B81" s="159">
        <f>BPU!E95</f>
        <v>0</v>
      </c>
      <c r="C81" s="162">
        <v>11</v>
      </c>
      <c r="D81" s="165">
        <f>C81*B81</f>
        <v>0</v>
      </c>
    </row>
    <row r="82" spans="1:4" s="7" customFormat="1" ht="30" x14ac:dyDescent="0.25">
      <c r="A82" s="100" t="s">
        <v>71</v>
      </c>
      <c r="B82" s="160"/>
      <c r="C82" s="163"/>
      <c r="D82" s="166"/>
    </row>
    <row r="83" spans="1:4" s="7" customFormat="1" x14ac:dyDescent="0.25">
      <c r="A83" s="100" t="s">
        <v>72</v>
      </c>
      <c r="B83" s="160"/>
      <c r="C83" s="163"/>
      <c r="D83" s="166"/>
    </row>
    <row r="84" spans="1:4" s="7" customFormat="1" x14ac:dyDescent="0.25">
      <c r="A84" s="100" t="s">
        <v>73</v>
      </c>
      <c r="B84" s="160"/>
      <c r="C84" s="163"/>
      <c r="D84" s="166"/>
    </row>
    <row r="85" spans="1:4" s="7" customFormat="1" x14ac:dyDescent="0.25">
      <c r="A85" s="100" t="s">
        <v>74</v>
      </c>
      <c r="B85" s="160"/>
      <c r="C85" s="163"/>
      <c r="D85" s="166"/>
    </row>
    <row r="86" spans="1:4" s="7" customFormat="1" x14ac:dyDescent="0.25">
      <c r="A86" s="100" t="s">
        <v>75</v>
      </c>
      <c r="B86" s="160"/>
      <c r="C86" s="163"/>
      <c r="D86" s="166"/>
    </row>
    <row r="87" spans="1:4" s="7" customFormat="1" x14ac:dyDescent="0.25">
      <c r="A87" s="100" t="s">
        <v>76</v>
      </c>
      <c r="B87" s="160"/>
      <c r="C87" s="163"/>
      <c r="D87" s="166"/>
    </row>
    <row r="88" spans="1:4" s="7" customFormat="1" x14ac:dyDescent="0.25">
      <c r="A88" s="101" t="s">
        <v>77</v>
      </c>
      <c r="B88" s="160"/>
      <c r="C88" s="163"/>
      <c r="D88" s="166"/>
    </row>
    <row r="89" spans="1:4" s="7" customFormat="1" x14ac:dyDescent="0.25">
      <c r="A89" s="21" t="s">
        <v>174</v>
      </c>
      <c r="B89" s="160"/>
      <c r="C89" s="163"/>
      <c r="D89" s="166"/>
    </row>
    <row r="90" spans="1:4" s="7" customFormat="1" x14ac:dyDescent="0.25">
      <c r="A90" s="21" t="s">
        <v>78</v>
      </c>
      <c r="B90" s="160"/>
      <c r="C90" s="163"/>
      <c r="D90" s="166"/>
    </row>
    <row r="91" spans="1:4" s="7" customFormat="1" x14ac:dyDescent="0.25">
      <c r="A91" s="21" t="s">
        <v>79</v>
      </c>
      <c r="B91" s="160"/>
      <c r="C91" s="163"/>
      <c r="D91" s="166"/>
    </row>
    <row r="92" spans="1:4" s="7" customFormat="1" x14ac:dyDescent="0.25">
      <c r="A92" s="21" t="s">
        <v>80</v>
      </c>
      <c r="B92" s="160"/>
      <c r="C92" s="163"/>
      <c r="D92" s="166"/>
    </row>
    <row r="93" spans="1:4" s="7" customFormat="1" x14ac:dyDescent="0.25">
      <c r="A93" s="21" t="s">
        <v>81</v>
      </c>
      <c r="B93" s="160"/>
      <c r="C93" s="163"/>
      <c r="D93" s="166"/>
    </row>
    <row r="94" spans="1:4" s="7" customFormat="1" x14ac:dyDescent="0.25">
      <c r="A94" s="21" t="s">
        <v>82</v>
      </c>
      <c r="B94" s="160"/>
      <c r="C94" s="163"/>
      <c r="D94" s="166"/>
    </row>
    <row r="95" spans="1:4" s="7" customFormat="1" x14ac:dyDescent="0.25">
      <c r="A95" s="21" t="s">
        <v>47</v>
      </c>
      <c r="B95" s="160"/>
      <c r="C95" s="163"/>
      <c r="D95" s="166"/>
    </row>
    <row r="96" spans="1:4" s="7" customFormat="1" x14ac:dyDescent="0.25">
      <c r="A96" s="21" t="s">
        <v>175</v>
      </c>
      <c r="B96" s="160"/>
      <c r="C96" s="163"/>
      <c r="D96" s="166"/>
    </row>
    <row r="97" spans="1:5" s="7" customFormat="1" ht="15.75" thickBot="1" x14ac:dyDescent="0.3">
      <c r="A97" s="57" t="s">
        <v>48</v>
      </c>
      <c r="B97" s="161"/>
      <c r="C97" s="164"/>
      <c r="D97" s="167"/>
    </row>
    <row r="98" spans="1:5" s="7" customFormat="1" ht="15.75" thickBot="1" x14ac:dyDescent="0.3">
      <c r="A98" s="117" t="s">
        <v>20</v>
      </c>
      <c r="B98" s="118"/>
      <c r="C98" s="118"/>
      <c r="D98" s="86">
        <f>D81</f>
        <v>0</v>
      </c>
    </row>
    <row r="99" spans="1:5" s="7" customFormat="1" ht="15.75" thickBot="1" x14ac:dyDescent="0.3">
      <c r="A99" s="33"/>
      <c r="B99" s="33"/>
      <c r="C99" s="34"/>
      <c r="D99" s="34"/>
      <c r="E99" s="39"/>
    </row>
    <row r="100" spans="1:5" s="7" customFormat="1" ht="15.75" thickBot="1" x14ac:dyDescent="0.3">
      <c r="A100" s="14" t="s">
        <v>185</v>
      </c>
      <c r="B100" s="15"/>
      <c r="C100" s="15"/>
      <c r="D100" s="16"/>
      <c r="E100" s="39"/>
    </row>
    <row r="101" spans="1:5" s="7" customFormat="1" x14ac:dyDescent="0.25">
      <c r="A101" s="21" t="s">
        <v>78</v>
      </c>
      <c r="B101" s="182">
        <f>BPU!E114</f>
        <v>0</v>
      </c>
      <c r="C101" s="174">
        <v>2</v>
      </c>
      <c r="D101" s="165">
        <f>C101*B101</f>
        <v>0</v>
      </c>
      <c r="E101" s="168"/>
    </row>
    <row r="102" spans="1:5" s="7" customFormat="1" x14ac:dyDescent="0.25">
      <c r="A102" s="21" t="s">
        <v>79</v>
      </c>
      <c r="B102" s="183"/>
      <c r="C102" s="175"/>
      <c r="D102" s="166"/>
      <c r="E102" s="168"/>
    </row>
    <row r="103" spans="1:5" s="7" customFormat="1" x14ac:dyDescent="0.25">
      <c r="A103" s="21" t="s">
        <v>80</v>
      </c>
      <c r="B103" s="183"/>
      <c r="C103" s="175"/>
      <c r="D103" s="166"/>
      <c r="E103" s="168"/>
    </row>
    <row r="104" spans="1:5" s="7" customFormat="1" x14ac:dyDescent="0.25">
      <c r="A104" s="21" t="s">
        <v>81</v>
      </c>
      <c r="B104" s="183"/>
      <c r="C104" s="175"/>
      <c r="D104" s="166"/>
      <c r="E104" s="168"/>
    </row>
    <row r="105" spans="1:5" s="7" customFormat="1" x14ac:dyDescent="0.25">
      <c r="A105" s="21" t="s">
        <v>82</v>
      </c>
      <c r="B105" s="183"/>
      <c r="C105" s="175"/>
      <c r="D105" s="166"/>
      <c r="E105" s="168"/>
    </row>
    <row r="106" spans="1:5" s="7" customFormat="1" x14ac:dyDescent="0.25">
      <c r="A106" s="21" t="s">
        <v>47</v>
      </c>
      <c r="B106" s="183"/>
      <c r="C106" s="175"/>
      <c r="D106" s="166"/>
      <c r="E106" s="168"/>
    </row>
    <row r="107" spans="1:5" s="7" customFormat="1" ht="15.75" thickBot="1" x14ac:dyDescent="0.3">
      <c r="A107" s="25" t="s">
        <v>48</v>
      </c>
      <c r="B107" s="184"/>
      <c r="C107" s="180"/>
      <c r="D107" s="181"/>
      <c r="E107" s="168"/>
    </row>
    <row r="108" spans="1:5" s="7" customFormat="1" ht="15.75" thickBot="1" x14ac:dyDescent="0.3">
      <c r="A108" s="169" t="s">
        <v>20</v>
      </c>
      <c r="B108" s="170"/>
      <c r="C108" s="170"/>
      <c r="D108" s="102">
        <f>D101</f>
        <v>0</v>
      </c>
      <c r="E108" s="39"/>
    </row>
    <row r="109" spans="1:5" s="7" customFormat="1" ht="15.75" thickBot="1" x14ac:dyDescent="0.3">
      <c r="A109" s="33"/>
      <c r="B109" s="34"/>
      <c r="C109" s="34"/>
      <c r="D109" s="34"/>
    </row>
    <row r="110" spans="1:5" s="7" customFormat="1" ht="15.75" thickBot="1" x14ac:dyDescent="0.3">
      <c r="A110" s="14" t="s">
        <v>85</v>
      </c>
      <c r="B110" s="15"/>
      <c r="C110" s="15"/>
      <c r="D110" s="16"/>
    </row>
    <row r="111" spans="1:5" s="7" customFormat="1" ht="30" x14ac:dyDescent="0.25">
      <c r="A111" s="59" t="s">
        <v>86</v>
      </c>
      <c r="B111" s="159">
        <f>BPU!E125</f>
        <v>0</v>
      </c>
      <c r="C111" s="162">
        <v>4</v>
      </c>
      <c r="D111" s="165">
        <f>C111*B111</f>
        <v>0</v>
      </c>
    </row>
    <row r="112" spans="1:5" s="7" customFormat="1" x14ac:dyDescent="0.25">
      <c r="A112" s="21" t="s">
        <v>88</v>
      </c>
      <c r="B112" s="160"/>
      <c r="C112" s="163"/>
      <c r="D112" s="166"/>
    </row>
    <row r="113" spans="1:4" s="7" customFormat="1" x14ac:dyDescent="0.25">
      <c r="A113" s="21" t="s">
        <v>79</v>
      </c>
      <c r="B113" s="160"/>
      <c r="C113" s="163"/>
      <c r="D113" s="166"/>
    </row>
    <row r="114" spans="1:4" s="7" customFormat="1" x14ac:dyDescent="0.25">
      <c r="A114" s="21" t="s">
        <v>81</v>
      </c>
      <c r="B114" s="160"/>
      <c r="C114" s="163"/>
      <c r="D114" s="166"/>
    </row>
    <row r="115" spans="1:4" s="7" customFormat="1" x14ac:dyDescent="0.25">
      <c r="A115" s="21" t="s">
        <v>47</v>
      </c>
      <c r="B115" s="160"/>
      <c r="C115" s="163"/>
      <c r="D115" s="166"/>
    </row>
    <row r="116" spans="1:4" s="7" customFormat="1" ht="15.75" thickBot="1" x14ac:dyDescent="0.3">
      <c r="A116" s="57" t="s">
        <v>48</v>
      </c>
      <c r="B116" s="161"/>
      <c r="C116" s="164"/>
      <c r="D116" s="167"/>
    </row>
    <row r="117" spans="1:4" s="7" customFormat="1" ht="15.75" thickBot="1" x14ac:dyDescent="0.3">
      <c r="A117" s="117" t="s">
        <v>20</v>
      </c>
      <c r="B117" s="118"/>
      <c r="C117" s="118"/>
      <c r="D117" s="86">
        <f>D111</f>
        <v>0</v>
      </c>
    </row>
    <row r="118" spans="1:4" s="7" customFormat="1" ht="15.75" thickBot="1" x14ac:dyDescent="0.3">
      <c r="A118" s="33"/>
      <c r="B118" s="34"/>
      <c r="C118" s="34"/>
      <c r="D118" s="34"/>
    </row>
    <row r="119" spans="1:4" s="7" customFormat="1" ht="15.75" thickBot="1" x14ac:dyDescent="0.3">
      <c r="A119" s="14" t="s">
        <v>184</v>
      </c>
      <c r="B119" s="15"/>
      <c r="C119" s="15"/>
      <c r="D119" s="16"/>
    </row>
    <row r="120" spans="1:4" s="7" customFormat="1" x14ac:dyDescent="0.25">
      <c r="A120" s="50" t="s">
        <v>90</v>
      </c>
      <c r="B120" s="159">
        <f>BPU!E135</f>
        <v>0</v>
      </c>
      <c r="C120" s="162">
        <v>11</v>
      </c>
      <c r="D120" s="165">
        <f>C120*B120</f>
        <v>0</v>
      </c>
    </row>
    <row r="121" spans="1:4" s="7" customFormat="1" x14ac:dyDescent="0.25">
      <c r="A121" s="100" t="s">
        <v>92</v>
      </c>
      <c r="B121" s="160"/>
      <c r="C121" s="163"/>
      <c r="D121" s="166"/>
    </row>
    <row r="122" spans="1:4" s="7" customFormat="1" x14ac:dyDescent="0.25">
      <c r="A122" s="101" t="s">
        <v>93</v>
      </c>
      <c r="B122" s="160"/>
      <c r="C122" s="163"/>
      <c r="D122" s="166"/>
    </row>
    <row r="123" spans="1:4" s="7" customFormat="1" x14ac:dyDescent="0.25">
      <c r="A123" s="25" t="s">
        <v>94</v>
      </c>
      <c r="B123" s="160"/>
      <c r="C123" s="163"/>
      <c r="D123" s="166"/>
    </row>
    <row r="124" spans="1:4" s="7" customFormat="1" x14ac:dyDescent="0.25">
      <c r="A124" s="101" t="s">
        <v>95</v>
      </c>
      <c r="B124" s="160"/>
      <c r="C124" s="163"/>
      <c r="D124" s="166"/>
    </row>
    <row r="125" spans="1:4" s="7" customFormat="1" x14ac:dyDescent="0.25">
      <c r="A125" s="25" t="s">
        <v>96</v>
      </c>
      <c r="B125" s="160"/>
      <c r="C125" s="163"/>
      <c r="D125" s="166"/>
    </row>
    <row r="126" spans="1:4" s="7" customFormat="1" x14ac:dyDescent="0.25">
      <c r="A126" s="100" t="s">
        <v>97</v>
      </c>
      <c r="B126" s="160"/>
      <c r="C126" s="163"/>
      <c r="D126" s="166"/>
    </row>
    <row r="127" spans="1:4" s="7" customFormat="1" x14ac:dyDescent="0.25">
      <c r="A127" s="100" t="s">
        <v>98</v>
      </c>
      <c r="B127" s="160"/>
      <c r="C127" s="163"/>
      <c r="D127" s="166"/>
    </row>
    <row r="128" spans="1:4" s="7" customFormat="1" x14ac:dyDescent="0.25">
      <c r="A128" s="100" t="s">
        <v>99</v>
      </c>
      <c r="B128" s="160"/>
      <c r="C128" s="163"/>
      <c r="D128" s="166"/>
    </row>
    <row r="129" spans="1:5" s="7" customFormat="1" ht="30" x14ac:dyDescent="0.25">
      <c r="A129" s="100" t="s">
        <v>100</v>
      </c>
      <c r="B129" s="160"/>
      <c r="C129" s="163"/>
      <c r="D129" s="166"/>
    </row>
    <row r="130" spans="1:5" s="7" customFormat="1" ht="30" x14ac:dyDescent="0.25">
      <c r="A130" s="100" t="s">
        <v>101</v>
      </c>
      <c r="B130" s="160"/>
      <c r="C130" s="163"/>
      <c r="D130" s="166"/>
    </row>
    <row r="131" spans="1:5" s="7" customFormat="1" ht="30" x14ac:dyDescent="0.25">
      <c r="A131" s="101" t="s">
        <v>102</v>
      </c>
      <c r="B131" s="160"/>
      <c r="C131" s="163"/>
      <c r="D131" s="166"/>
    </row>
    <row r="132" spans="1:5" s="7" customFormat="1" x14ac:dyDescent="0.25">
      <c r="A132" s="21" t="s">
        <v>103</v>
      </c>
      <c r="B132" s="160"/>
      <c r="C132" s="163"/>
      <c r="D132" s="166"/>
    </row>
    <row r="133" spans="1:5" s="7" customFormat="1" x14ac:dyDescent="0.25">
      <c r="A133" s="21" t="s">
        <v>104</v>
      </c>
      <c r="B133" s="160"/>
      <c r="C133" s="163"/>
      <c r="D133" s="166"/>
    </row>
    <row r="134" spans="1:5" s="7" customFormat="1" x14ac:dyDescent="0.25">
      <c r="A134" s="21" t="s">
        <v>79</v>
      </c>
      <c r="B134" s="160"/>
      <c r="C134" s="163"/>
      <c r="D134" s="166"/>
    </row>
    <row r="135" spans="1:5" s="7" customFormat="1" x14ac:dyDescent="0.25">
      <c r="A135" s="21" t="s">
        <v>82</v>
      </c>
      <c r="B135" s="160"/>
      <c r="C135" s="163"/>
      <c r="D135" s="166"/>
    </row>
    <row r="136" spans="1:5" s="7" customFormat="1" x14ac:dyDescent="0.25">
      <c r="A136" s="21" t="s">
        <v>105</v>
      </c>
      <c r="B136" s="160"/>
      <c r="C136" s="163"/>
      <c r="D136" s="166"/>
    </row>
    <row r="137" spans="1:5" s="7" customFormat="1" x14ac:dyDescent="0.25">
      <c r="A137" s="21" t="s">
        <v>81</v>
      </c>
      <c r="B137" s="160"/>
      <c r="C137" s="163"/>
      <c r="D137" s="166"/>
    </row>
    <row r="138" spans="1:5" s="7" customFormat="1" x14ac:dyDescent="0.25">
      <c r="A138" s="21" t="s">
        <v>47</v>
      </c>
      <c r="B138" s="160"/>
      <c r="C138" s="163"/>
      <c r="D138" s="166"/>
    </row>
    <row r="139" spans="1:5" s="7" customFormat="1" ht="15.75" thickBot="1" x14ac:dyDescent="0.3">
      <c r="A139" s="57" t="s">
        <v>48</v>
      </c>
      <c r="B139" s="161"/>
      <c r="C139" s="164"/>
      <c r="D139" s="167"/>
    </row>
    <row r="140" spans="1:5" s="7" customFormat="1" ht="15.75" thickBot="1" x14ac:dyDescent="0.3">
      <c r="A140" s="117" t="s">
        <v>20</v>
      </c>
      <c r="B140" s="118"/>
      <c r="C140" s="118"/>
      <c r="D140" s="86">
        <f>D120</f>
        <v>0</v>
      </c>
    </row>
    <row r="141" spans="1:5" s="7" customFormat="1" ht="15.75" thickBot="1" x14ac:dyDescent="0.3">
      <c r="A141" s="62"/>
      <c r="B141" s="62"/>
      <c r="C141" s="63"/>
      <c r="D141" s="63"/>
      <c r="E141" s="39"/>
    </row>
    <row r="142" spans="1:5" s="7" customFormat="1" ht="15.75" thickBot="1" x14ac:dyDescent="0.3">
      <c r="A142" s="14" t="s">
        <v>183</v>
      </c>
      <c r="B142" s="15"/>
      <c r="C142" s="15"/>
      <c r="D142" s="16"/>
      <c r="E142" s="103"/>
    </row>
    <row r="143" spans="1:5" s="7" customFormat="1" x14ac:dyDescent="0.25">
      <c r="A143" s="21" t="s">
        <v>103</v>
      </c>
      <c r="B143" s="177">
        <f>BPU!E159</f>
        <v>0</v>
      </c>
      <c r="C143" s="174">
        <v>2</v>
      </c>
      <c r="D143" s="165">
        <f>C143*B143</f>
        <v>0</v>
      </c>
      <c r="E143" s="168"/>
    </row>
    <row r="144" spans="1:5" s="7" customFormat="1" x14ac:dyDescent="0.25">
      <c r="A144" s="21" t="s">
        <v>104</v>
      </c>
      <c r="B144" s="178"/>
      <c r="C144" s="175"/>
      <c r="D144" s="166"/>
      <c r="E144" s="168"/>
    </row>
    <row r="145" spans="1:5" s="7" customFormat="1" x14ac:dyDescent="0.25">
      <c r="A145" s="21" t="s">
        <v>79</v>
      </c>
      <c r="B145" s="178"/>
      <c r="C145" s="175"/>
      <c r="D145" s="166"/>
      <c r="E145" s="168"/>
    </row>
    <row r="146" spans="1:5" s="7" customFormat="1" x14ac:dyDescent="0.25">
      <c r="A146" s="21" t="s">
        <v>82</v>
      </c>
      <c r="B146" s="178"/>
      <c r="C146" s="175"/>
      <c r="D146" s="166"/>
      <c r="E146" s="168"/>
    </row>
    <row r="147" spans="1:5" s="7" customFormat="1" x14ac:dyDescent="0.25">
      <c r="A147" s="21" t="s">
        <v>105</v>
      </c>
      <c r="B147" s="178"/>
      <c r="C147" s="175"/>
      <c r="D147" s="166"/>
      <c r="E147" s="168"/>
    </row>
    <row r="148" spans="1:5" s="7" customFormat="1" x14ac:dyDescent="0.25">
      <c r="A148" s="21" t="s">
        <v>81</v>
      </c>
      <c r="B148" s="178"/>
      <c r="C148" s="175"/>
      <c r="D148" s="166"/>
      <c r="E148" s="168"/>
    </row>
    <row r="149" spans="1:5" s="7" customFormat="1" x14ac:dyDescent="0.25">
      <c r="A149" s="21" t="s">
        <v>47</v>
      </c>
      <c r="B149" s="178"/>
      <c r="C149" s="175"/>
      <c r="D149" s="166"/>
      <c r="E149" s="168"/>
    </row>
    <row r="150" spans="1:5" s="7" customFormat="1" ht="15.75" thickBot="1" x14ac:dyDescent="0.3">
      <c r="A150" s="25" t="s">
        <v>48</v>
      </c>
      <c r="B150" s="179"/>
      <c r="C150" s="180"/>
      <c r="D150" s="181"/>
      <c r="E150" s="168"/>
    </row>
    <row r="151" spans="1:5" s="7" customFormat="1" ht="15.75" thickBot="1" x14ac:dyDescent="0.3">
      <c r="A151" s="169" t="s">
        <v>20</v>
      </c>
      <c r="B151" s="170"/>
      <c r="C151" s="170"/>
      <c r="D151" s="102">
        <f>D143</f>
        <v>0</v>
      </c>
      <c r="E151" s="39"/>
    </row>
    <row r="152" spans="1:5" s="7" customFormat="1" ht="15.75" thickBot="1" x14ac:dyDescent="0.3">
      <c r="A152" s="62"/>
      <c r="B152" s="63"/>
      <c r="C152" s="63"/>
      <c r="D152" s="63"/>
    </row>
    <row r="153" spans="1:5" s="7" customFormat="1" ht="15.75" thickBot="1" x14ac:dyDescent="0.3">
      <c r="A153" s="14" t="s">
        <v>107</v>
      </c>
      <c r="B153" s="15"/>
      <c r="C153" s="15"/>
      <c r="D153" s="16"/>
    </row>
    <row r="154" spans="1:5" s="7" customFormat="1" x14ac:dyDescent="0.25">
      <c r="A154" s="50" t="s">
        <v>69</v>
      </c>
      <c r="B154" s="159">
        <f>BPU!E171</f>
        <v>0</v>
      </c>
      <c r="C154" s="162">
        <v>1</v>
      </c>
      <c r="D154" s="165">
        <f>C154*B154</f>
        <v>0</v>
      </c>
    </row>
    <row r="155" spans="1:5" s="7" customFormat="1" ht="30" x14ac:dyDescent="0.25">
      <c r="A155" s="100" t="s">
        <v>71</v>
      </c>
      <c r="B155" s="160"/>
      <c r="C155" s="163"/>
      <c r="D155" s="166"/>
    </row>
    <row r="156" spans="1:5" s="7" customFormat="1" x14ac:dyDescent="0.25">
      <c r="A156" s="100" t="s">
        <v>72</v>
      </c>
      <c r="B156" s="160"/>
      <c r="C156" s="163"/>
      <c r="D156" s="166"/>
    </row>
    <row r="157" spans="1:5" s="7" customFormat="1" x14ac:dyDescent="0.25">
      <c r="A157" s="100" t="s">
        <v>73</v>
      </c>
      <c r="B157" s="160"/>
      <c r="C157" s="163"/>
      <c r="D157" s="166"/>
    </row>
    <row r="158" spans="1:5" s="7" customFormat="1" x14ac:dyDescent="0.25">
      <c r="A158" s="100" t="s">
        <v>74</v>
      </c>
      <c r="B158" s="160"/>
      <c r="C158" s="163"/>
      <c r="D158" s="166"/>
    </row>
    <row r="159" spans="1:5" s="7" customFormat="1" ht="30" x14ac:dyDescent="0.25">
      <c r="A159" s="100" t="s">
        <v>109</v>
      </c>
      <c r="B159" s="160"/>
      <c r="C159" s="163"/>
      <c r="D159" s="166"/>
    </row>
    <row r="160" spans="1:5" s="7" customFormat="1" x14ac:dyDescent="0.25">
      <c r="A160" s="100" t="s">
        <v>76</v>
      </c>
      <c r="B160" s="160"/>
      <c r="C160" s="163"/>
      <c r="D160" s="166"/>
    </row>
    <row r="161" spans="1:5" s="7" customFormat="1" x14ac:dyDescent="0.25">
      <c r="A161" s="101" t="s">
        <v>110</v>
      </c>
      <c r="B161" s="160"/>
      <c r="C161" s="163"/>
      <c r="D161" s="166"/>
    </row>
    <row r="162" spans="1:5" s="7" customFormat="1" x14ac:dyDescent="0.25">
      <c r="A162" s="21" t="s">
        <v>111</v>
      </c>
      <c r="B162" s="160"/>
      <c r="C162" s="163"/>
      <c r="D162" s="166"/>
    </row>
    <row r="163" spans="1:5" s="7" customFormat="1" x14ac:dyDescent="0.25">
      <c r="A163" s="21" t="s">
        <v>79</v>
      </c>
      <c r="B163" s="160"/>
      <c r="C163" s="163"/>
      <c r="D163" s="166"/>
    </row>
    <row r="164" spans="1:5" s="7" customFormat="1" x14ac:dyDescent="0.25">
      <c r="A164" s="21" t="s">
        <v>81</v>
      </c>
      <c r="B164" s="160"/>
      <c r="C164" s="163"/>
      <c r="D164" s="166"/>
    </row>
    <row r="165" spans="1:5" s="7" customFormat="1" x14ac:dyDescent="0.25">
      <c r="A165" s="21" t="s">
        <v>112</v>
      </c>
      <c r="B165" s="160"/>
      <c r="C165" s="163"/>
      <c r="D165" s="166"/>
    </row>
    <row r="166" spans="1:5" s="7" customFormat="1" x14ac:dyDescent="0.25">
      <c r="A166" s="21" t="s">
        <v>47</v>
      </c>
      <c r="B166" s="160"/>
      <c r="C166" s="163"/>
      <c r="D166" s="166"/>
    </row>
    <row r="167" spans="1:5" s="7" customFormat="1" ht="15.75" thickBot="1" x14ac:dyDescent="0.3">
      <c r="A167" s="57" t="s">
        <v>48</v>
      </c>
      <c r="B167" s="161"/>
      <c r="C167" s="164"/>
      <c r="D167" s="167"/>
    </row>
    <row r="168" spans="1:5" s="7" customFormat="1" ht="15.75" thickBot="1" x14ac:dyDescent="0.3">
      <c r="A168" s="117" t="s">
        <v>20</v>
      </c>
      <c r="B168" s="118"/>
      <c r="C168" s="118"/>
      <c r="D168" s="86">
        <f>D154</f>
        <v>0</v>
      </c>
    </row>
    <row r="169" spans="1:5" s="7" customFormat="1" ht="15.75" thickBot="1" x14ac:dyDescent="0.3">
      <c r="A169" s="62"/>
      <c r="B169" s="62"/>
      <c r="C169" s="63"/>
      <c r="D169" s="63"/>
      <c r="E169" s="39"/>
    </row>
    <row r="170" spans="1:5" s="7" customFormat="1" ht="15.75" thickBot="1" x14ac:dyDescent="0.3">
      <c r="A170" s="14" t="s">
        <v>113</v>
      </c>
      <c r="B170" s="15"/>
      <c r="C170" s="15"/>
      <c r="D170" s="16"/>
      <c r="E170" s="103"/>
    </row>
    <row r="171" spans="1:5" s="7" customFormat="1" x14ac:dyDescent="0.25">
      <c r="A171" s="21" t="s">
        <v>111</v>
      </c>
      <c r="B171" s="177">
        <f>BPU!E189</f>
        <v>0</v>
      </c>
      <c r="C171" s="174">
        <v>1</v>
      </c>
      <c r="D171" s="165">
        <f>C171*B171</f>
        <v>0</v>
      </c>
      <c r="E171" s="168"/>
    </row>
    <row r="172" spans="1:5" s="7" customFormat="1" x14ac:dyDescent="0.25">
      <c r="A172" s="21" t="s">
        <v>79</v>
      </c>
      <c r="B172" s="178"/>
      <c r="C172" s="175"/>
      <c r="D172" s="166"/>
      <c r="E172" s="168"/>
    </row>
    <row r="173" spans="1:5" s="7" customFormat="1" x14ac:dyDescent="0.25">
      <c r="A173" s="21" t="s">
        <v>81</v>
      </c>
      <c r="B173" s="178"/>
      <c r="C173" s="175"/>
      <c r="D173" s="166"/>
      <c r="E173" s="168"/>
    </row>
    <row r="174" spans="1:5" s="7" customFormat="1" x14ac:dyDescent="0.25">
      <c r="A174" s="21" t="s">
        <v>112</v>
      </c>
      <c r="B174" s="178"/>
      <c r="C174" s="175"/>
      <c r="D174" s="166"/>
      <c r="E174" s="168"/>
    </row>
    <row r="175" spans="1:5" s="7" customFormat="1" x14ac:dyDescent="0.25">
      <c r="A175" s="21" t="s">
        <v>47</v>
      </c>
      <c r="B175" s="178"/>
      <c r="C175" s="175"/>
      <c r="D175" s="166"/>
      <c r="E175" s="168"/>
    </row>
    <row r="176" spans="1:5" s="7" customFormat="1" ht="15.75" thickBot="1" x14ac:dyDescent="0.3">
      <c r="A176" s="25" t="s">
        <v>48</v>
      </c>
      <c r="B176" s="179"/>
      <c r="C176" s="180"/>
      <c r="D176" s="181"/>
      <c r="E176" s="168"/>
    </row>
    <row r="177" spans="1:5" s="7" customFormat="1" ht="15.75" thickBot="1" x14ac:dyDescent="0.3">
      <c r="A177" s="169" t="s">
        <v>20</v>
      </c>
      <c r="B177" s="170"/>
      <c r="C177" s="170"/>
      <c r="D177" s="102">
        <f>D171</f>
        <v>0</v>
      </c>
      <c r="E177" s="39"/>
    </row>
    <row r="178" spans="1:5" s="7" customFormat="1" ht="15.75" thickBot="1" x14ac:dyDescent="0.3">
      <c r="A178" s="62"/>
      <c r="B178" s="63"/>
      <c r="C178" s="63"/>
      <c r="D178" s="63"/>
    </row>
    <row r="179" spans="1:5" s="7" customFormat="1" ht="15.75" thickBot="1" x14ac:dyDescent="0.3">
      <c r="A179" s="14" t="s">
        <v>114</v>
      </c>
      <c r="B179" s="15"/>
      <c r="C179" s="15"/>
      <c r="D179" s="16"/>
    </row>
    <row r="180" spans="1:5" s="7" customFormat="1" ht="30" x14ac:dyDescent="0.25">
      <c r="A180" s="59" t="s">
        <v>86</v>
      </c>
      <c r="B180" s="159">
        <f>BPU!E199</f>
        <v>0</v>
      </c>
      <c r="C180" s="162">
        <v>4</v>
      </c>
      <c r="D180" s="165">
        <f>C180*B180</f>
        <v>0</v>
      </c>
    </row>
    <row r="181" spans="1:5" s="7" customFormat="1" x14ac:dyDescent="0.25">
      <c r="A181" s="21" t="s">
        <v>116</v>
      </c>
      <c r="B181" s="160"/>
      <c r="C181" s="163"/>
      <c r="D181" s="166"/>
    </row>
    <row r="182" spans="1:5" s="7" customFormat="1" x14ac:dyDescent="0.25">
      <c r="A182" s="21" t="s">
        <v>79</v>
      </c>
      <c r="B182" s="160"/>
      <c r="C182" s="163"/>
      <c r="D182" s="166"/>
    </row>
    <row r="183" spans="1:5" s="7" customFormat="1" x14ac:dyDescent="0.25">
      <c r="A183" s="21" t="s">
        <v>118</v>
      </c>
      <c r="B183" s="160"/>
      <c r="C183" s="163"/>
      <c r="D183" s="166"/>
    </row>
    <row r="184" spans="1:5" s="7" customFormat="1" x14ac:dyDescent="0.25">
      <c r="A184" s="21" t="s">
        <v>47</v>
      </c>
      <c r="B184" s="160"/>
      <c r="C184" s="163"/>
      <c r="D184" s="166"/>
    </row>
    <row r="185" spans="1:5" s="7" customFormat="1" ht="15.75" thickBot="1" x14ac:dyDescent="0.3">
      <c r="A185" s="57" t="s">
        <v>48</v>
      </c>
      <c r="B185" s="161"/>
      <c r="C185" s="164"/>
      <c r="D185" s="167"/>
    </row>
    <row r="186" spans="1:5" s="7" customFormat="1" ht="15.75" thickBot="1" x14ac:dyDescent="0.3">
      <c r="A186" s="117" t="s">
        <v>20</v>
      </c>
      <c r="B186" s="118"/>
      <c r="C186" s="118"/>
      <c r="D186" s="86">
        <f>D180</f>
        <v>0</v>
      </c>
    </row>
    <row r="187" spans="1:5" s="7" customFormat="1" ht="15.75" thickBot="1" x14ac:dyDescent="0.3">
      <c r="A187" s="62"/>
      <c r="B187" s="63"/>
      <c r="C187" s="63"/>
      <c r="D187" s="63"/>
    </row>
    <row r="188" spans="1:5" s="7" customFormat="1" ht="15.75" thickBot="1" x14ac:dyDescent="0.3">
      <c r="A188" s="14" t="s">
        <v>119</v>
      </c>
      <c r="B188" s="15"/>
      <c r="C188" s="15"/>
      <c r="D188" s="16"/>
    </row>
    <row r="189" spans="1:5" s="7" customFormat="1" x14ac:dyDescent="0.25">
      <c r="A189" s="59" t="s">
        <v>88</v>
      </c>
      <c r="B189" s="159">
        <f>BPU!E209</f>
        <v>0</v>
      </c>
      <c r="C189" s="162">
        <v>4</v>
      </c>
      <c r="D189" s="165">
        <f>C189*B189</f>
        <v>0</v>
      </c>
    </row>
    <row r="190" spans="1:5" s="7" customFormat="1" x14ac:dyDescent="0.25">
      <c r="A190" s="21" t="s">
        <v>79</v>
      </c>
      <c r="B190" s="160"/>
      <c r="C190" s="163"/>
      <c r="D190" s="166"/>
    </row>
    <row r="191" spans="1:5" s="7" customFormat="1" x14ac:dyDescent="0.25">
      <c r="A191" s="21" t="s">
        <v>81</v>
      </c>
      <c r="B191" s="160"/>
      <c r="C191" s="163"/>
      <c r="D191" s="166"/>
    </row>
    <row r="192" spans="1:5" s="7" customFormat="1" x14ac:dyDescent="0.25">
      <c r="A192" s="21" t="s">
        <v>121</v>
      </c>
      <c r="B192" s="160"/>
      <c r="C192" s="163"/>
      <c r="D192" s="166"/>
    </row>
    <row r="193" spans="1:4" s="7" customFormat="1" x14ac:dyDescent="0.25">
      <c r="A193" s="21" t="s">
        <v>47</v>
      </c>
      <c r="B193" s="160"/>
      <c r="C193" s="163"/>
      <c r="D193" s="166"/>
    </row>
    <row r="194" spans="1:4" s="7" customFormat="1" ht="15.75" thickBot="1" x14ac:dyDescent="0.3">
      <c r="A194" s="57" t="s">
        <v>48</v>
      </c>
      <c r="B194" s="161"/>
      <c r="C194" s="164"/>
      <c r="D194" s="167"/>
    </row>
    <row r="195" spans="1:4" s="7" customFormat="1" ht="15.75" thickBot="1" x14ac:dyDescent="0.3">
      <c r="A195" s="117" t="s">
        <v>20</v>
      </c>
      <c r="B195" s="118"/>
      <c r="C195" s="118"/>
      <c r="D195" s="86">
        <f>D189</f>
        <v>0</v>
      </c>
    </row>
    <row r="196" spans="1:4" s="7" customFormat="1" ht="15.75" thickBot="1" x14ac:dyDescent="0.3">
      <c r="A196" s="62"/>
      <c r="B196" s="63"/>
      <c r="C196" s="63"/>
      <c r="D196" s="63"/>
    </row>
    <row r="197" spans="1:4" s="7" customFormat="1" ht="15.75" thickBot="1" x14ac:dyDescent="0.3">
      <c r="A197" s="14" t="s">
        <v>176</v>
      </c>
      <c r="B197" s="15"/>
      <c r="C197" s="15"/>
      <c r="D197" s="16"/>
    </row>
    <row r="198" spans="1:4" s="7" customFormat="1" x14ac:dyDescent="0.25">
      <c r="A198" s="21" t="s">
        <v>123</v>
      </c>
      <c r="B198" s="160">
        <f>BPU!E219</f>
        <v>0</v>
      </c>
      <c r="C198" s="163">
        <v>1</v>
      </c>
      <c r="D198" s="166">
        <f>+C198*B198</f>
        <v>0</v>
      </c>
    </row>
    <row r="199" spans="1:4" s="7" customFormat="1" x14ac:dyDescent="0.25">
      <c r="A199" s="21" t="s">
        <v>79</v>
      </c>
      <c r="B199" s="160"/>
      <c r="C199" s="163"/>
      <c r="D199" s="166"/>
    </row>
    <row r="200" spans="1:4" s="7" customFormat="1" x14ac:dyDescent="0.25">
      <c r="A200" s="21" t="s">
        <v>81</v>
      </c>
      <c r="B200" s="160"/>
      <c r="C200" s="163"/>
      <c r="D200" s="166"/>
    </row>
    <row r="201" spans="1:4" s="7" customFormat="1" x14ac:dyDescent="0.25">
      <c r="A201" s="21" t="s">
        <v>47</v>
      </c>
      <c r="B201" s="160"/>
      <c r="C201" s="163"/>
      <c r="D201" s="166"/>
    </row>
    <row r="202" spans="1:4" s="7" customFormat="1" ht="15.75" thickBot="1" x14ac:dyDescent="0.3">
      <c r="A202" s="57" t="s">
        <v>48</v>
      </c>
      <c r="B202" s="161"/>
      <c r="C202" s="164"/>
      <c r="D202" s="167"/>
    </row>
    <row r="203" spans="1:4" s="7" customFormat="1" ht="15.75" thickBot="1" x14ac:dyDescent="0.3">
      <c r="A203" s="117" t="s">
        <v>20</v>
      </c>
      <c r="B203" s="118"/>
      <c r="C203" s="118"/>
      <c r="D203" s="86">
        <f>D198</f>
        <v>0</v>
      </c>
    </row>
    <row r="204" spans="1:4" s="7" customFormat="1" ht="15.75" thickBot="1" x14ac:dyDescent="0.3">
      <c r="A204" s="62"/>
      <c r="B204" s="63"/>
      <c r="C204" s="63"/>
      <c r="D204" s="63"/>
    </row>
    <row r="205" spans="1:4" s="7" customFormat="1" ht="15.75" thickBot="1" x14ac:dyDescent="0.3">
      <c r="A205" s="14" t="s">
        <v>125</v>
      </c>
      <c r="B205" s="15"/>
      <c r="C205" s="15"/>
      <c r="D205" s="16"/>
    </row>
    <row r="206" spans="1:4" s="7" customFormat="1" x14ac:dyDescent="0.25">
      <c r="A206" s="49" t="s">
        <v>69</v>
      </c>
      <c r="B206" s="159">
        <f>BPU!E228</f>
        <v>0</v>
      </c>
      <c r="C206" s="162">
        <v>1</v>
      </c>
      <c r="D206" s="165">
        <f>C206*B206</f>
        <v>0</v>
      </c>
    </row>
    <row r="207" spans="1:4" s="7" customFormat="1" ht="30" x14ac:dyDescent="0.25">
      <c r="A207" s="104" t="s">
        <v>71</v>
      </c>
      <c r="B207" s="160"/>
      <c r="C207" s="163"/>
      <c r="D207" s="166"/>
    </row>
    <row r="208" spans="1:4" s="7" customFormat="1" x14ac:dyDescent="0.25">
      <c r="A208" s="104" t="s">
        <v>72</v>
      </c>
      <c r="B208" s="160"/>
      <c r="C208" s="163"/>
      <c r="D208" s="166"/>
    </row>
    <row r="209" spans="1:4" s="7" customFormat="1" x14ac:dyDescent="0.25">
      <c r="A209" s="104" t="s">
        <v>73</v>
      </c>
      <c r="B209" s="160"/>
      <c r="C209" s="163"/>
      <c r="D209" s="166"/>
    </row>
    <row r="210" spans="1:4" s="7" customFormat="1" x14ac:dyDescent="0.25">
      <c r="A210" s="104" t="s">
        <v>74</v>
      </c>
      <c r="B210" s="160"/>
      <c r="C210" s="163"/>
      <c r="D210" s="166"/>
    </row>
    <row r="211" spans="1:4" s="7" customFormat="1" x14ac:dyDescent="0.25">
      <c r="A211" s="104" t="s">
        <v>75</v>
      </c>
      <c r="B211" s="160"/>
      <c r="C211" s="163"/>
      <c r="D211" s="166"/>
    </row>
    <row r="212" spans="1:4" s="7" customFormat="1" ht="30" x14ac:dyDescent="0.25">
      <c r="A212" s="104" t="s">
        <v>76</v>
      </c>
      <c r="B212" s="160"/>
      <c r="C212" s="163"/>
      <c r="D212" s="166"/>
    </row>
    <row r="213" spans="1:4" s="7" customFormat="1" x14ac:dyDescent="0.25">
      <c r="A213" s="105" t="s">
        <v>77</v>
      </c>
      <c r="B213" s="160"/>
      <c r="C213" s="163"/>
      <c r="D213" s="166"/>
    </row>
    <row r="214" spans="1:4" s="7" customFormat="1" x14ac:dyDescent="0.25">
      <c r="A214" s="21" t="s">
        <v>123</v>
      </c>
      <c r="B214" s="160"/>
      <c r="C214" s="163"/>
      <c r="D214" s="166"/>
    </row>
    <row r="215" spans="1:4" s="7" customFormat="1" x14ac:dyDescent="0.25">
      <c r="A215" s="21" t="s">
        <v>79</v>
      </c>
      <c r="B215" s="160"/>
      <c r="C215" s="163"/>
      <c r="D215" s="166"/>
    </row>
    <row r="216" spans="1:4" s="7" customFormat="1" x14ac:dyDescent="0.25">
      <c r="A216" s="21" t="s">
        <v>81</v>
      </c>
      <c r="B216" s="160"/>
      <c r="C216" s="163"/>
      <c r="D216" s="166"/>
    </row>
    <row r="217" spans="1:4" s="7" customFormat="1" x14ac:dyDescent="0.25">
      <c r="A217" s="21" t="s">
        <v>47</v>
      </c>
      <c r="B217" s="160"/>
      <c r="C217" s="163"/>
      <c r="D217" s="166"/>
    </row>
    <row r="218" spans="1:4" s="7" customFormat="1" ht="15.75" thickBot="1" x14ac:dyDescent="0.3">
      <c r="A218" s="57" t="s">
        <v>48</v>
      </c>
      <c r="B218" s="161"/>
      <c r="C218" s="164"/>
      <c r="D218" s="167"/>
    </row>
    <row r="219" spans="1:4" s="7" customFormat="1" ht="15.75" thickBot="1" x14ac:dyDescent="0.3">
      <c r="A219" s="117" t="s">
        <v>20</v>
      </c>
      <c r="B219" s="118"/>
      <c r="C219" s="118"/>
      <c r="D219" s="86">
        <f>D206</f>
        <v>0</v>
      </c>
    </row>
    <row r="220" spans="1:4" s="7" customFormat="1" ht="15.75" thickBot="1" x14ac:dyDescent="0.3">
      <c r="A220" s="62"/>
      <c r="B220" s="63"/>
      <c r="C220" s="63"/>
      <c r="D220" s="63"/>
    </row>
    <row r="221" spans="1:4" s="7" customFormat="1" ht="15.75" thickBot="1" x14ac:dyDescent="0.3">
      <c r="A221" s="14" t="s">
        <v>126</v>
      </c>
      <c r="B221" s="15"/>
      <c r="C221" s="15"/>
      <c r="D221" s="16"/>
    </row>
    <row r="222" spans="1:4" s="7" customFormat="1" ht="30" x14ac:dyDescent="0.25">
      <c r="A222" s="59" t="s">
        <v>86</v>
      </c>
      <c r="B222" s="159">
        <f>BPU!E245</f>
        <v>0</v>
      </c>
      <c r="C222" s="162">
        <v>4</v>
      </c>
      <c r="D222" s="165">
        <f>C222*B222</f>
        <v>0</v>
      </c>
    </row>
    <row r="223" spans="1:4" s="7" customFormat="1" x14ac:dyDescent="0.25">
      <c r="A223" s="21" t="s">
        <v>88</v>
      </c>
      <c r="B223" s="160"/>
      <c r="C223" s="163"/>
      <c r="D223" s="166"/>
    </row>
    <row r="224" spans="1:4" s="7" customFormat="1" x14ac:dyDescent="0.25">
      <c r="A224" s="21" t="s">
        <v>79</v>
      </c>
      <c r="B224" s="160"/>
      <c r="C224" s="163"/>
      <c r="D224" s="166"/>
    </row>
    <row r="225" spans="1:4" s="7" customFormat="1" x14ac:dyDescent="0.25">
      <c r="A225" s="21" t="s">
        <v>81</v>
      </c>
      <c r="B225" s="160"/>
      <c r="C225" s="163"/>
      <c r="D225" s="166"/>
    </row>
    <row r="226" spans="1:4" s="7" customFormat="1" x14ac:dyDescent="0.25">
      <c r="A226" s="21" t="s">
        <v>128</v>
      </c>
      <c r="B226" s="160"/>
      <c r="C226" s="163"/>
      <c r="D226" s="166"/>
    </row>
    <row r="227" spans="1:4" s="7" customFormat="1" x14ac:dyDescent="0.25">
      <c r="A227" s="21" t="s">
        <v>121</v>
      </c>
      <c r="B227" s="160"/>
      <c r="C227" s="163"/>
      <c r="D227" s="166"/>
    </row>
    <row r="228" spans="1:4" s="7" customFormat="1" x14ac:dyDescent="0.25">
      <c r="A228" s="21" t="s">
        <v>47</v>
      </c>
      <c r="B228" s="160"/>
      <c r="C228" s="163"/>
      <c r="D228" s="166"/>
    </row>
    <row r="229" spans="1:4" s="7" customFormat="1" ht="15.75" thickBot="1" x14ac:dyDescent="0.3">
      <c r="A229" s="57" t="s">
        <v>48</v>
      </c>
      <c r="B229" s="161"/>
      <c r="C229" s="164"/>
      <c r="D229" s="167"/>
    </row>
    <row r="230" spans="1:4" s="7" customFormat="1" ht="15.75" thickBot="1" x14ac:dyDescent="0.3">
      <c r="A230" s="117" t="s">
        <v>20</v>
      </c>
      <c r="B230" s="118"/>
      <c r="C230" s="118"/>
      <c r="D230" s="86">
        <f>D222</f>
        <v>0</v>
      </c>
    </row>
    <row r="231" spans="1:4" s="7" customFormat="1" ht="15.75" thickBot="1" x14ac:dyDescent="0.3">
      <c r="A231" s="62"/>
      <c r="B231" s="63"/>
      <c r="C231" s="63"/>
      <c r="D231" s="63"/>
    </row>
    <row r="232" spans="1:4" s="7" customFormat="1" ht="15.75" thickBot="1" x14ac:dyDescent="0.3">
      <c r="A232" s="14" t="s">
        <v>182</v>
      </c>
      <c r="B232" s="15"/>
      <c r="C232" s="15"/>
      <c r="D232" s="16"/>
    </row>
    <row r="233" spans="1:4" s="7" customFormat="1" x14ac:dyDescent="0.25">
      <c r="A233" s="50" t="s">
        <v>130</v>
      </c>
      <c r="B233" s="159">
        <f>BPU!E257</f>
        <v>0</v>
      </c>
      <c r="C233" s="162">
        <v>11</v>
      </c>
      <c r="D233" s="165">
        <f>C233*B233</f>
        <v>0</v>
      </c>
    </row>
    <row r="234" spans="1:4" s="7" customFormat="1" ht="30" x14ac:dyDescent="0.25">
      <c r="A234" s="100" t="s">
        <v>71</v>
      </c>
      <c r="B234" s="160"/>
      <c r="C234" s="163"/>
      <c r="D234" s="166"/>
    </row>
    <row r="235" spans="1:4" s="7" customFormat="1" x14ac:dyDescent="0.25">
      <c r="A235" s="100" t="s">
        <v>72</v>
      </c>
      <c r="B235" s="160"/>
      <c r="C235" s="163"/>
      <c r="D235" s="166"/>
    </row>
    <row r="236" spans="1:4" s="7" customFormat="1" x14ac:dyDescent="0.25">
      <c r="A236" s="100" t="s">
        <v>73</v>
      </c>
      <c r="B236" s="160"/>
      <c r="C236" s="163"/>
      <c r="D236" s="166"/>
    </row>
    <row r="237" spans="1:4" s="7" customFormat="1" x14ac:dyDescent="0.25">
      <c r="A237" s="100" t="s">
        <v>74</v>
      </c>
      <c r="B237" s="160"/>
      <c r="C237" s="163"/>
      <c r="D237" s="166"/>
    </row>
    <row r="238" spans="1:4" s="7" customFormat="1" x14ac:dyDescent="0.25">
      <c r="A238" s="100" t="s">
        <v>75</v>
      </c>
      <c r="B238" s="160"/>
      <c r="C238" s="163"/>
      <c r="D238" s="166"/>
    </row>
    <row r="239" spans="1:4" s="7" customFormat="1" x14ac:dyDescent="0.25">
      <c r="A239" s="100" t="s">
        <v>76</v>
      </c>
      <c r="B239" s="160"/>
      <c r="C239" s="163"/>
      <c r="D239" s="166"/>
    </row>
    <row r="240" spans="1:4" s="7" customFormat="1" x14ac:dyDescent="0.25">
      <c r="A240" s="101" t="s">
        <v>131</v>
      </c>
      <c r="B240" s="160"/>
      <c r="C240" s="163"/>
      <c r="D240" s="166"/>
    </row>
    <row r="241" spans="1:4" s="7" customFormat="1" x14ac:dyDescent="0.25">
      <c r="A241" s="25" t="s">
        <v>132</v>
      </c>
      <c r="B241" s="160"/>
      <c r="C241" s="163"/>
      <c r="D241" s="166"/>
    </row>
    <row r="242" spans="1:4" s="7" customFormat="1" ht="30" x14ac:dyDescent="0.25">
      <c r="A242" s="100" t="s">
        <v>71</v>
      </c>
      <c r="B242" s="160"/>
      <c r="C242" s="163"/>
      <c r="D242" s="166"/>
    </row>
    <row r="243" spans="1:4" s="7" customFormat="1" x14ac:dyDescent="0.25">
      <c r="A243" s="100" t="s">
        <v>72</v>
      </c>
      <c r="B243" s="160"/>
      <c r="C243" s="163"/>
      <c r="D243" s="166"/>
    </row>
    <row r="244" spans="1:4" s="7" customFormat="1" x14ac:dyDescent="0.25">
      <c r="A244" s="100" t="s">
        <v>73</v>
      </c>
      <c r="B244" s="160"/>
      <c r="C244" s="163"/>
      <c r="D244" s="166"/>
    </row>
    <row r="245" spans="1:4" s="7" customFormat="1" x14ac:dyDescent="0.25">
      <c r="A245" s="100" t="s">
        <v>74</v>
      </c>
      <c r="B245" s="160"/>
      <c r="C245" s="163"/>
      <c r="D245" s="166"/>
    </row>
    <row r="246" spans="1:4" s="7" customFormat="1" x14ac:dyDescent="0.25">
      <c r="A246" s="100" t="s">
        <v>75</v>
      </c>
      <c r="B246" s="160"/>
      <c r="C246" s="163"/>
      <c r="D246" s="166"/>
    </row>
    <row r="247" spans="1:4" s="7" customFormat="1" x14ac:dyDescent="0.25">
      <c r="A247" s="100" t="s">
        <v>76</v>
      </c>
      <c r="B247" s="160"/>
      <c r="C247" s="163"/>
      <c r="D247" s="166"/>
    </row>
    <row r="248" spans="1:4" s="7" customFormat="1" x14ac:dyDescent="0.25">
      <c r="A248" s="101" t="s">
        <v>134</v>
      </c>
      <c r="B248" s="160"/>
      <c r="C248" s="163"/>
      <c r="D248" s="166"/>
    </row>
    <row r="249" spans="1:4" s="7" customFormat="1" x14ac:dyDescent="0.25">
      <c r="A249" s="21" t="s">
        <v>79</v>
      </c>
      <c r="B249" s="160"/>
      <c r="C249" s="163"/>
      <c r="D249" s="166"/>
    </row>
    <row r="250" spans="1:4" s="7" customFormat="1" x14ac:dyDescent="0.25">
      <c r="A250" s="21" t="s">
        <v>135</v>
      </c>
      <c r="B250" s="160"/>
      <c r="C250" s="163"/>
      <c r="D250" s="166"/>
    </row>
    <row r="251" spans="1:4" s="7" customFormat="1" x14ac:dyDescent="0.25">
      <c r="A251" s="21" t="s">
        <v>136</v>
      </c>
      <c r="B251" s="160"/>
      <c r="C251" s="163"/>
      <c r="D251" s="166"/>
    </row>
    <row r="252" spans="1:4" s="7" customFormat="1" x14ac:dyDescent="0.25">
      <c r="A252" s="21" t="s">
        <v>138</v>
      </c>
      <c r="B252" s="160"/>
      <c r="C252" s="163"/>
      <c r="D252" s="166"/>
    </row>
    <row r="253" spans="1:4" s="7" customFormat="1" x14ac:dyDescent="0.25">
      <c r="A253" s="21" t="s">
        <v>140</v>
      </c>
      <c r="B253" s="160"/>
      <c r="C253" s="163"/>
      <c r="D253" s="166"/>
    </row>
    <row r="254" spans="1:4" s="7" customFormat="1" x14ac:dyDescent="0.25">
      <c r="A254" s="21" t="s">
        <v>81</v>
      </c>
      <c r="B254" s="160"/>
      <c r="C254" s="163"/>
      <c r="D254" s="166"/>
    </row>
    <row r="255" spans="1:4" s="7" customFormat="1" x14ac:dyDescent="0.25">
      <c r="A255" s="21" t="s">
        <v>141</v>
      </c>
      <c r="B255" s="160"/>
      <c r="C255" s="163"/>
      <c r="D255" s="166"/>
    </row>
    <row r="256" spans="1:4" s="7" customFormat="1" x14ac:dyDescent="0.25">
      <c r="A256" s="21" t="s">
        <v>47</v>
      </c>
      <c r="B256" s="160"/>
      <c r="C256" s="163"/>
      <c r="D256" s="166"/>
    </row>
    <row r="257" spans="1:5" s="7" customFormat="1" ht="15.75" thickBot="1" x14ac:dyDescent="0.3">
      <c r="A257" s="57" t="s">
        <v>48</v>
      </c>
      <c r="B257" s="161"/>
      <c r="C257" s="164"/>
      <c r="D257" s="167"/>
    </row>
    <row r="258" spans="1:5" s="7" customFormat="1" ht="15.75" thickBot="1" x14ac:dyDescent="0.3">
      <c r="A258" s="117" t="s">
        <v>20</v>
      </c>
      <c r="B258" s="118"/>
      <c r="C258" s="118"/>
      <c r="D258" s="86">
        <f>D233</f>
        <v>0</v>
      </c>
    </row>
    <row r="259" spans="1:5" s="7" customFormat="1" ht="15.75" thickBot="1" x14ac:dyDescent="0.3">
      <c r="A259" s="62"/>
      <c r="B259" s="62"/>
      <c r="C259" s="63"/>
      <c r="D259" s="63"/>
      <c r="E259" s="39"/>
    </row>
    <row r="260" spans="1:5" s="7" customFormat="1" ht="15.75" thickBot="1" x14ac:dyDescent="0.3">
      <c r="A260" s="14" t="s">
        <v>181</v>
      </c>
      <c r="B260" s="15"/>
      <c r="C260" s="15"/>
      <c r="D260" s="16"/>
      <c r="E260" s="103"/>
    </row>
    <row r="261" spans="1:5" s="7" customFormat="1" x14ac:dyDescent="0.25">
      <c r="A261" s="21" t="s">
        <v>143</v>
      </c>
      <c r="B261" s="171">
        <f>BPU!E286</f>
        <v>0</v>
      </c>
      <c r="C261" s="174">
        <v>2</v>
      </c>
      <c r="D261" s="165">
        <f>C261*B261</f>
        <v>0</v>
      </c>
      <c r="E261" s="168"/>
    </row>
    <row r="262" spans="1:5" s="7" customFormat="1" x14ac:dyDescent="0.25">
      <c r="A262" s="21" t="s">
        <v>144</v>
      </c>
      <c r="B262" s="172"/>
      <c r="C262" s="175"/>
      <c r="D262" s="166"/>
      <c r="E262" s="168"/>
    </row>
    <row r="263" spans="1:5" s="7" customFormat="1" x14ac:dyDescent="0.25">
      <c r="A263" s="21" t="s">
        <v>145</v>
      </c>
      <c r="B263" s="172"/>
      <c r="C263" s="175"/>
      <c r="D263" s="166"/>
      <c r="E263" s="168"/>
    </row>
    <row r="264" spans="1:5" s="7" customFormat="1" x14ac:dyDescent="0.25">
      <c r="A264" s="21" t="s">
        <v>146</v>
      </c>
      <c r="B264" s="172"/>
      <c r="C264" s="175"/>
      <c r="D264" s="166"/>
      <c r="E264" s="168"/>
    </row>
    <row r="265" spans="1:5" s="7" customFormat="1" x14ac:dyDescent="0.25">
      <c r="A265" s="72" t="s">
        <v>147</v>
      </c>
      <c r="B265" s="172"/>
      <c r="C265" s="175"/>
      <c r="D265" s="166"/>
      <c r="E265" s="168"/>
    </row>
    <row r="266" spans="1:5" s="7" customFormat="1" x14ac:dyDescent="0.25">
      <c r="A266" s="21" t="s">
        <v>138</v>
      </c>
      <c r="B266" s="172"/>
      <c r="C266" s="175"/>
      <c r="D266" s="166"/>
      <c r="E266" s="168"/>
    </row>
    <row r="267" spans="1:5" s="7" customFormat="1" x14ac:dyDescent="0.25">
      <c r="A267" s="21" t="s">
        <v>140</v>
      </c>
      <c r="B267" s="172"/>
      <c r="C267" s="175"/>
      <c r="D267" s="166"/>
      <c r="E267" s="168"/>
    </row>
    <row r="268" spans="1:5" s="7" customFormat="1" x14ac:dyDescent="0.25">
      <c r="A268" s="21" t="s">
        <v>81</v>
      </c>
      <c r="B268" s="172"/>
      <c r="C268" s="175"/>
      <c r="D268" s="166"/>
      <c r="E268" s="168"/>
    </row>
    <row r="269" spans="1:5" s="7" customFormat="1" x14ac:dyDescent="0.25">
      <c r="A269" s="21" t="s">
        <v>141</v>
      </c>
      <c r="B269" s="172"/>
      <c r="C269" s="175"/>
      <c r="D269" s="166"/>
      <c r="E269" s="168"/>
    </row>
    <row r="270" spans="1:5" s="7" customFormat="1" x14ac:dyDescent="0.25">
      <c r="A270" s="21" t="s">
        <v>47</v>
      </c>
      <c r="B270" s="172"/>
      <c r="C270" s="175"/>
      <c r="D270" s="166"/>
      <c r="E270" s="168"/>
    </row>
    <row r="271" spans="1:5" s="7" customFormat="1" ht="15.75" thickBot="1" x14ac:dyDescent="0.3">
      <c r="A271" s="57" t="s">
        <v>48</v>
      </c>
      <c r="B271" s="173"/>
      <c r="C271" s="176"/>
      <c r="D271" s="167"/>
      <c r="E271" s="168"/>
    </row>
    <row r="272" spans="1:5" s="7" customFormat="1" ht="15.75" thickBot="1" x14ac:dyDescent="0.3">
      <c r="A272" s="169" t="s">
        <v>20</v>
      </c>
      <c r="B272" s="170"/>
      <c r="C272" s="170"/>
      <c r="D272" s="102">
        <f>D261</f>
        <v>0</v>
      </c>
      <c r="E272" s="39"/>
    </row>
    <row r="273" spans="1:4" s="7" customFormat="1" ht="15.75" thickBot="1" x14ac:dyDescent="0.3">
      <c r="A273" s="62"/>
      <c r="B273" s="63"/>
      <c r="C273" s="63"/>
      <c r="D273" s="63"/>
    </row>
    <row r="274" spans="1:4" s="7" customFormat="1" ht="15.75" thickBot="1" x14ac:dyDescent="0.3">
      <c r="A274" s="14" t="s">
        <v>148</v>
      </c>
      <c r="B274" s="15"/>
      <c r="C274" s="15"/>
      <c r="D274" s="16"/>
    </row>
    <row r="275" spans="1:4" s="7" customFormat="1" ht="30" x14ac:dyDescent="0.25">
      <c r="A275" s="59" t="s">
        <v>86</v>
      </c>
      <c r="B275" s="159">
        <f>BPU!E301</f>
        <v>0</v>
      </c>
      <c r="C275" s="162">
        <v>4</v>
      </c>
      <c r="D275" s="165">
        <f>C275*B275</f>
        <v>0</v>
      </c>
    </row>
    <row r="276" spans="1:4" s="7" customFormat="1" x14ac:dyDescent="0.25">
      <c r="A276" s="21" t="s">
        <v>88</v>
      </c>
      <c r="B276" s="160"/>
      <c r="C276" s="163"/>
      <c r="D276" s="166"/>
    </row>
    <row r="277" spans="1:4" s="7" customFormat="1" x14ac:dyDescent="0.25">
      <c r="A277" s="21" t="s">
        <v>79</v>
      </c>
      <c r="B277" s="160"/>
      <c r="C277" s="163"/>
      <c r="D277" s="166"/>
    </row>
    <row r="278" spans="1:4" s="7" customFormat="1" x14ac:dyDescent="0.25">
      <c r="A278" s="21" t="s">
        <v>81</v>
      </c>
      <c r="B278" s="160"/>
      <c r="C278" s="163"/>
      <c r="D278" s="166"/>
    </row>
    <row r="279" spans="1:4" s="7" customFormat="1" x14ac:dyDescent="0.25">
      <c r="A279" s="21" t="s">
        <v>128</v>
      </c>
      <c r="B279" s="160"/>
      <c r="C279" s="163"/>
      <c r="D279" s="166"/>
    </row>
    <row r="280" spans="1:4" s="7" customFormat="1" x14ac:dyDescent="0.25">
      <c r="A280" s="21" t="s">
        <v>121</v>
      </c>
      <c r="B280" s="160"/>
      <c r="C280" s="163"/>
      <c r="D280" s="166"/>
    </row>
    <row r="281" spans="1:4" s="7" customFormat="1" x14ac:dyDescent="0.25">
      <c r="A281" s="21" t="s">
        <v>47</v>
      </c>
      <c r="B281" s="160"/>
      <c r="C281" s="163"/>
      <c r="D281" s="166"/>
    </row>
    <row r="282" spans="1:4" s="7" customFormat="1" ht="15.75" thickBot="1" x14ac:dyDescent="0.3">
      <c r="A282" s="57" t="s">
        <v>48</v>
      </c>
      <c r="B282" s="161"/>
      <c r="C282" s="164"/>
      <c r="D282" s="167"/>
    </row>
    <row r="283" spans="1:4" s="7" customFormat="1" ht="15.75" thickBot="1" x14ac:dyDescent="0.3">
      <c r="A283" s="117" t="s">
        <v>20</v>
      </c>
      <c r="B283" s="118"/>
      <c r="C283" s="118"/>
      <c r="D283" s="86">
        <f>D275</f>
        <v>0</v>
      </c>
    </row>
    <row r="284" spans="1:4" s="7" customFormat="1" ht="15.75" thickBot="1" x14ac:dyDescent="0.3">
      <c r="A284" s="62"/>
      <c r="B284" s="63"/>
      <c r="C284" s="63"/>
      <c r="D284" s="63"/>
    </row>
    <row r="285" spans="1:4" s="7" customFormat="1" ht="15.75" thickBot="1" x14ac:dyDescent="0.3">
      <c r="A285" s="14" t="s">
        <v>180</v>
      </c>
      <c r="B285" s="15"/>
      <c r="C285" s="15"/>
      <c r="D285" s="16"/>
    </row>
    <row r="286" spans="1:4" s="7" customFormat="1" x14ac:dyDescent="0.25">
      <c r="A286" s="49" t="s">
        <v>151</v>
      </c>
      <c r="B286" s="159">
        <f>BPU!E313</f>
        <v>0</v>
      </c>
      <c r="C286" s="162">
        <v>11</v>
      </c>
      <c r="D286" s="165">
        <f>C286*B286</f>
        <v>0</v>
      </c>
    </row>
    <row r="287" spans="1:4" s="7" customFormat="1" ht="30" x14ac:dyDescent="0.25">
      <c r="A287" s="100" t="s">
        <v>71</v>
      </c>
      <c r="B287" s="160"/>
      <c r="C287" s="163"/>
      <c r="D287" s="166"/>
    </row>
    <row r="288" spans="1:4" s="7" customFormat="1" x14ac:dyDescent="0.25">
      <c r="A288" s="100" t="s">
        <v>72</v>
      </c>
      <c r="B288" s="160"/>
      <c r="C288" s="163"/>
      <c r="D288" s="166"/>
    </row>
    <row r="289" spans="1:4" s="7" customFormat="1" x14ac:dyDescent="0.25">
      <c r="A289" s="100" t="s">
        <v>73</v>
      </c>
      <c r="B289" s="160"/>
      <c r="C289" s="163"/>
      <c r="D289" s="166"/>
    </row>
    <row r="290" spans="1:4" s="7" customFormat="1" x14ac:dyDescent="0.25">
      <c r="A290" s="100" t="s">
        <v>74</v>
      </c>
      <c r="B290" s="160"/>
      <c r="C290" s="163"/>
      <c r="D290" s="166"/>
    </row>
    <row r="291" spans="1:4" s="7" customFormat="1" x14ac:dyDescent="0.25">
      <c r="A291" s="100" t="s">
        <v>75</v>
      </c>
      <c r="B291" s="160"/>
      <c r="C291" s="163"/>
      <c r="D291" s="166"/>
    </row>
    <row r="292" spans="1:4" s="7" customFormat="1" x14ac:dyDescent="0.25">
      <c r="A292" s="100" t="s">
        <v>76</v>
      </c>
      <c r="B292" s="160"/>
      <c r="C292" s="163"/>
      <c r="D292" s="166"/>
    </row>
    <row r="293" spans="1:4" s="7" customFormat="1" x14ac:dyDescent="0.25">
      <c r="A293" s="101" t="s">
        <v>77</v>
      </c>
      <c r="B293" s="160"/>
      <c r="C293" s="163"/>
      <c r="D293" s="166"/>
    </row>
    <row r="294" spans="1:4" s="7" customFormat="1" x14ac:dyDescent="0.25">
      <c r="A294" s="25" t="s">
        <v>153</v>
      </c>
      <c r="B294" s="160"/>
      <c r="C294" s="163"/>
      <c r="D294" s="166"/>
    </row>
    <row r="295" spans="1:4" s="7" customFormat="1" ht="30" x14ac:dyDescent="0.25">
      <c r="A295" s="100" t="s">
        <v>71</v>
      </c>
      <c r="B295" s="160"/>
      <c r="C295" s="163"/>
      <c r="D295" s="166"/>
    </row>
    <row r="296" spans="1:4" s="7" customFormat="1" x14ac:dyDescent="0.25">
      <c r="A296" s="100" t="s">
        <v>72</v>
      </c>
      <c r="B296" s="160"/>
      <c r="C296" s="163"/>
      <c r="D296" s="166"/>
    </row>
    <row r="297" spans="1:4" s="7" customFormat="1" x14ac:dyDescent="0.25">
      <c r="A297" s="100" t="s">
        <v>73</v>
      </c>
      <c r="B297" s="160"/>
      <c r="C297" s="163"/>
      <c r="D297" s="166"/>
    </row>
    <row r="298" spans="1:4" s="7" customFormat="1" x14ac:dyDescent="0.25">
      <c r="A298" s="100" t="s">
        <v>74</v>
      </c>
      <c r="B298" s="160"/>
      <c r="C298" s="163"/>
      <c r="D298" s="166"/>
    </row>
    <row r="299" spans="1:4" s="7" customFormat="1" x14ac:dyDescent="0.25">
      <c r="A299" s="100" t="s">
        <v>75</v>
      </c>
      <c r="B299" s="160"/>
      <c r="C299" s="163"/>
      <c r="D299" s="166"/>
    </row>
    <row r="300" spans="1:4" s="7" customFormat="1" x14ac:dyDescent="0.25">
      <c r="A300" s="100" t="s">
        <v>76</v>
      </c>
      <c r="B300" s="160"/>
      <c r="C300" s="163"/>
      <c r="D300" s="166"/>
    </row>
    <row r="301" spans="1:4" s="7" customFormat="1" x14ac:dyDescent="0.25">
      <c r="A301" s="101" t="s">
        <v>154</v>
      </c>
      <c r="B301" s="160"/>
      <c r="C301" s="163"/>
      <c r="D301" s="166"/>
    </row>
    <row r="302" spans="1:4" s="7" customFormat="1" x14ac:dyDescent="0.25">
      <c r="A302" s="25" t="s">
        <v>79</v>
      </c>
      <c r="B302" s="160"/>
      <c r="C302" s="163"/>
      <c r="D302" s="166"/>
    </row>
    <row r="303" spans="1:4" s="7" customFormat="1" x14ac:dyDescent="0.25">
      <c r="A303" s="17" t="s">
        <v>135</v>
      </c>
      <c r="B303" s="160"/>
      <c r="C303" s="163"/>
      <c r="D303" s="166"/>
    </row>
    <row r="304" spans="1:4" s="7" customFormat="1" x14ac:dyDescent="0.25">
      <c r="A304" s="21" t="s">
        <v>136</v>
      </c>
      <c r="B304" s="160"/>
      <c r="C304" s="163"/>
      <c r="D304" s="166"/>
    </row>
    <row r="305" spans="1:5" s="7" customFormat="1" x14ac:dyDescent="0.25">
      <c r="A305" s="21" t="s">
        <v>138</v>
      </c>
      <c r="B305" s="160"/>
      <c r="C305" s="163"/>
      <c r="D305" s="166"/>
    </row>
    <row r="306" spans="1:5" s="7" customFormat="1" x14ac:dyDescent="0.25">
      <c r="A306" s="21" t="s">
        <v>140</v>
      </c>
      <c r="B306" s="160"/>
      <c r="C306" s="163"/>
      <c r="D306" s="166"/>
    </row>
    <row r="307" spans="1:5" s="7" customFormat="1" x14ac:dyDescent="0.25">
      <c r="A307" s="21" t="s">
        <v>81</v>
      </c>
      <c r="B307" s="160"/>
      <c r="C307" s="163"/>
      <c r="D307" s="166"/>
    </row>
    <row r="308" spans="1:5" s="7" customFormat="1" x14ac:dyDescent="0.25">
      <c r="A308" s="21" t="s">
        <v>141</v>
      </c>
      <c r="B308" s="160"/>
      <c r="C308" s="163"/>
      <c r="D308" s="166"/>
    </row>
    <row r="309" spans="1:5" s="7" customFormat="1" x14ac:dyDescent="0.25">
      <c r="A309" s="21" t="s">
        <v>47</v>
      </c>
      <c r="B309" s="160"/>
      <c r="C309" s="163"/>
      <c r="D309" s="166"/>
    </row>
    <row r="310" spans="1:5" s="7" customFormat="1" ht="15.75" thickBot="1" x14ac:dyDescent="0.3">
      <c r="A310" s="57" t="s">
        <v>48</v>
      </c>
      <c r="B310" s="161"/>
      <c r="C310" s="164"/>
      <c r="D310" s="167"/>
    </row>
    <row r="311" spans="1:5" s="7" customFormat="1" ht="15.75" thickBot="1" x14ac:dyDescent="0.3">
      <c r="A311" s="117" t="s">
        <v>20</v>
      </c>
      <c r="B311" s="118"/>
      <c r="C311" s="118"/>
      <c r="D311" s="86">
        <f>D286</f>
        <v>0</v>
      </c>
    </row>
    <row r="312" spans="1:5" s="7" customFormat="1" ht="15.75" thickBot="1" x14ac:dyDescent="0.3">
      <c r="A312" s="62"/>
      <c r="B312" s="62"/>
      <c r="C312" s="63"/>
      <c r="D312" s="63"/>
      <c r="E312" s="39"/>
    </row>
    <row r="313" spans="1:5" s="7" customFormat="1" ht="15.75" thickBot="1" x14ac:dyDescent="0.3">
      <c r="A313" s="14" t="s">
        <v>179</v>
      </c>
      <c r="B313" s="15"/>
      <c r="C313" s="15"/>
      <c r="D313" s="16"/>
      <c r="E313" s="103"/>
    </row>
    <row r="314" spans="1:5" s="7" customFormat="1" x14ac:dyDescent="0.25">
      <c r="A314" s="25" t="s">
        <v>143</v>
      </c>
      <c r="B314" s="171">
        <f>BPU!E342</f>
        <v>0</v>
      </c>
      <c r="C314" s="174">
        <v>2</v>
      </c>
      <c r="D314" s="165">
        <f>C314*B314</f>
        <v>0</v>
      </c>
      <c r="E314" s="168"/>
    </row>
    <row r="315" spans="1:5" s="7" customFormat="1" x14ac:dyDescent="0.25">
      <c r="A315" s="17" t="s">
        <v>144</v>
      </c>
      <c r="B315" s="172"/>
      <c r="C315" s="175"/>
      <c r="D315" s="166"/>
      <c r="E315" s="168"/>
    </row>
    <row r="316" spans="1:5" s="7" customFormat="1" x14ac:dyDescent="0.25">
      <c r="A316" s="25" t="s">
        <v>145</v>
      </c>
      <c r="B316" s="172"/>
      <c r="C316" s="175"/>
      <c r="D316" s="166"/>
      <c r="E316" s="168"/>
    </row>
    <row r="317" spans="1:5" s="7" customFormat="1" x14ac:dyDescent="0.25">
      <c r="A317" s="17" t="s">
        <v>146</v>
      </c>
      <c r="B317" s="172"/>
      <c r="C317" s="175"/>
      <c r="D317" s="166"/>
      <c r="E317" s="168"/>
    </row>
    <row r="318" spans="1:5" s="7" customFormat="1" x14ac:dyDescent="0.25">
      <c r="A318" s="21" t="s">
        <v>136</v>
      </c>
      <c r="B318" s="172"/>
      <c r="C318" s="175"/>
      <c r="D318" s="166"/>
      <c r="E318" s="168"/>
    </row>
    <row r="319" spans="1:5" s="7" customFormat="1" x14ac:dyDescent="0.25">
      <c r="A319" s="21" t="s">
        <v>138</v>
      </c>
      <c r="B319" s="172"/>
      <c r="C319" s="175"/>
      <c r="D319" s="166"/>
      <c r="E319" s="168"/>
    </row>
    <row r="320" spans="1:5" s="7" customFormat="1" x14ac:dyDescent="0.25">
      <c r="A320" s="21" t="s">
        <v>140</v>
      </c>
      <c r="B320" s="172"/>
      <c r="C320" s="175"/>
      <c r="D320" s="166"/>
      <c r="E320" s="168"/>
    </row>
    <row r="321" spans="1:5" s="7" customFormat="1" x14ac:dyDescent="0.25">
      <c r="A321" s="21" t="s">
        <v>81</v>
      </c>
      <c r="B321" s="172"/>
      <c r="C321" s="175"/>
      <c r="D321" s="166"/>
      <c r="E321" s="168"/>
    </row>
    <row r="322" spans="1:5" s="7" customFormat="1" x14ac:dyDescent="0.25">
      <c r="A322" s="21" t="s">
        <v>141</v>
      </c>
      <c r="B322" s="172"/>
      <c r="C322" s="175"/>
      <c r="D322" s="166"/>
      <c r="E322" s="168"/>
    </row>
    <row r="323" spans="1:5" s="7" customFormat="1" x14ac:dyDescent="0.25">
      <c r="A323" s="21" t="s">
        <v>47</v>
      </c>
      <c r="B323" s="172"/>
      <c r="C323" s="175"/>
      <c r="D323" s="166"/>
      <c r="E323" s="168"/>
    </row>
    <row r="324" spans="1:5" s="7" customFormat="1" ht="15.75" thickBot="1" x14ac:dyDescent="0.3">
      <c r="A324" s="57" t="s">
        <v>48</v>
      </c>
      <c r="B324" s="173"/>
      <c r="C324" s="176"/>
      <c r="D324" s="167"/>
      <c r="E324" s="168"/>
    </row>
    <row r="325" spans="1:5" s="7" customFormat="1" ht="15.75" thickBot="1" x14ac:dyDescent="0.3">
      <c r="A325" s="169" t="s">
        <v>20</v>
      </c>
      <c r="B325" s="170"/>
      <c r="C325" s="170"/>
      <c r="D325" s="102">
        <f>D314</f>
        <v>0</v>
      </c>
      <c r="E325" s="39"/>
    </row>
    <row r="326" spans="1:5" s="7" customFormat="1" ht="15.75" thickBot="1" x14ac:dyDescent="0.3">
      <c r="A326" s="62"/>
      <c r="B326" s="63"/>
      <c r="C326" s="63"/>
      <c r="D326" s="63"/>
    </row>
    <row r="327" spans="1:5" s="7" customFormat="1" ht="15.75" thickBot="1" x14ac:dyDescent="0.3">
      <c r="A327" s="14" t="s">
        <v>158</v>
      </c>
      <c r="B327" s="15"/>
      <c r="C327" s="15"/>
      <c r="D327" s="16"/>
    </row>
    <row r="328" spans="1:5" s="7" customFormat="1" ht="30" x14ac:dyDescent="0.25">
      <c r="A328" s="59" t="s">
        <v>86</v>
      </c>
      <c r="B328" s="159">
        <f>BPU!E357</f>
        <v>0</v>
      </c>
      <c r="C328" s="162">
        <v>4</v>
      </c>
      <c r="D328" s="165">
        <f>C328*B328</f>
        <v>0</v>
      </c>
    </row>
    <row r="329" spans="1:5" s="7" customFormat="1" x14ac:dyDescent="0.25">
      <c r="A329" s="21" t="s">
        <v>160</v>
      </c>
      <c r="B329" s="160"/>
      <c r="C329" s="163"/>
      <c r="D329" s="166"/>
    </row>
    <row r="330" spans="1:5" s="7" customFormat="1" x14ac:dyDescent="0.25">
      <c r="A330" s="21" t="s">
        <v>79</v>
      </c>
      <c r="B330" s="160"/>
      <c r="C330" s="163"/>
      <c r="D330" s="166"/>
    </row>
    <row r="331" spans="1:5" s="7" customFormat="1" x14ac:dyDescent="0.25">
      <c r="A331" s="21" t="s">
        <v>81</v>
      </c>
      <c r="B331" s="160"/>
      <c r="C331" s="163"/>
      <c r="D331" s="166"/>
    </row>
    <row r="332" spans="1:5" s="7" customFormat="1" x14ac:dyDescent="0.25">
      <c r="A332" s="21" t="s">
        <v>128</v>
      </c>
      <c r="B332" s="160"/>
      <c r="C332" s="163"/>
      <c r="D332" s="166"/>
    </row>
    <row r="333" spans="1:5" s="7" customFormat="1" x14ac:dyDescent="0.25">
      <c r="A333" s="21" t="s">
        <v>121</v>
      </c>
      <c r="B333" s="160"/>
      <c r="C333" s="163"/>
      <c r="D333" s="166"/>
    </row>
    <row r="334" spans="1:5" s="7" customFormat="1" ht="15.75" thickBot="1" x14ac:dyDescent="0.3">
      <c r="A334" s="57" t="s">
        <v>48</v>
      </c>
      <c r="B334" s="161"/>
      <c r="C334" s="164"/>
      <c r="D334" s="167"/>
    </row>
    <row r="335" spans="1:5" s="7" customFormat="1" ht="15.75" thickBot="1" x14ac:dyDescent="0.3">
      <c r="A335" s="117" t="s">
        <v>20</v>
      </c>
      <c r="B335" s="118"/>
      <c r="C335" s="118"/>
      <c r="D335" s="86">
        <f>D328</f>
        <v>0</v>
      </c>
    </row>
    <row r="336" spans="1:5" s="7" customFormat="1" ht="15.75" thickBot="1" x14ac:dyDescent="0.3">
      <c r="A336" s="62"/>
      <c r="B336" s="63"/>
      <c r="C336" s="63"/>
      <c r="D336" s="63"/>
    </row>
    <row r="337" spans="1:4" s="7" customFormat="1" ht="15.75" thickBot="1" x14ac:dyDescent="0.3">
      <c r="A337" s="14" t="s">
        <v>177</v>
      </c>
      <c r="B337" s="15"/>
      <c r="C337" s="15"/>
      <c r="D337" s="16"/>
    </row>
    <row r="338" spans="1:4" s="7" customFormat="1" x14ac:dyDescent="0.25">
      <c r="A338" s="21" t="s">
        <v>123</v>
      </c>
      <c r="B338" s="160">
        <f>BPU!E368</f>
        <v>0</v>
      </c>
      <c r="C338" s="163">
        <v>1</v>
      </c>
      <c r="D338" s="166">
        <f>C338*B338</f>
        <v>0</v>
      </c>
    </row>
    <row r="339" spans="1:4" s="7" customFormat="1" x14ac:dyDescent="0.25">
      <c r="A339" s="21" t="s">
        <v>79</v>
      </c>
      <c r="B339" s="160"/>
      <c r="C339" s="163"/>
      <c r="D339" s="166"/>
    </row>
    <row r="340" spans="1:4" s="7" customFormat="1" x14ac:dyDescent="0.25">
      <c r="A340" s="21" t="s">
        <v>81</v>
      </c>
      <c r="B340" s="160"/>
      <c r="C340" s="163"/>
      <c r="D340" s="166"/>
    </row>
    <row r="341" spans="1:4" s="7" customFormat="1" x14ac:dyDescent="0.25">
      <c r="A341" s="21" t="s">
        <v>47</v>
      </c>
      <c r="B341" s="160"/>
      <c r="C341" s="163"/>
      <c r="D341" s="166"/>
    </row>
    <row r="342" spans="1:4" s="7" customFormat="1" ht="15.75" thickBot="1" x14ac:dyDescent="0.3">
      <c r="A342" s="57" t="s">
        <v>48</v>
      </c>
      <c r="B342" s="161"/>
      <c r="C342" s="164"/>
      <c r="D342" s="167"/>
    </row>
    <row r="343" spans="1:4" s="7" customFormat="1" ht="15.75" thickBot="1" x14ac:dyDescent="0.3">
      <c r="A343" s="117" t="s">
        <v>20</v>
      </c>
      <c r="B343" s="118"/>
      <c r="C343" s="118"/>
      <c r="D343" s="86">
        <f>D338</f>
        <v>0</v>
      </c>
    </row>
    <row r="344" spans="1:4" s="7" customFormat="1" ht="15.75" thickBot="1" x14ac:dyDescent="0.3">
      <c r="A344" s="62"/>
      <c r="B344" s="63"/>
      <c r="C344" s="63"/>
      <c r="D344" s="63"/>
    </row>
    <row r="345" spans="1:4" s="7" customFormat="1" ht="15.75" thickBot="1" x14ac:dyDescent="0.3">
      <c r="A345" s="14" t="s">
        <v>163</v>
      </c>
      <c r="B345" s="15"/>
      <c r="C345" s="15"/>
      <c r="D345" s="16"/>
    </row>
    <row r="346" spans="1:4" s="7" customFormat="1" x14ac:dyDescent="0.25">
      <c r="A346" s="50" t="s">
        <v>69</v>
      </c>
      <c r="B346" s="159">
        <f>BPU!E377</f>
        <v>0</v>
      </c>
      <c r="C346" s="162">
        <v>1</v>
      </c>
      <c r="D346" s="165">
        <f>C346*B346</f>
        <v>0</v>
      </c>
    </row>
    <row r="347" spans="1:4" s="7" customFormat="1" ht="30" x14ac:dyDescent="0.25">
      <c r="A347" s="104" t="s">
        <v>71</v>
      </c>
      <c r="B347" s="160"/>
      <c r="C347" s="163"/>
      <c r="D347" s="166"/>
    </row>
    <row r="348" spans="1:4" s="7" customFormat="1" x14ac:dyDescent="0.25">
      <c r="A348" s="104" t="s">
        <v>72</v>
      </c>
      <c r="B348" s="160"/>
      <c r="C348" s="163"/>
      <c r="D348" s="166"/>
    </row>
    <row r="349" spans="1:4" s="7" customFormat="1" x14ac:dyDescent="0.25">
      <c r="A349" s="104" t="s">
        <v>73</v>
      </c>
      <c r="B349" s="160"/>
      <c r="C349" s="163"/>
      <c r="D349" s="166"/>
    </row>
    <row r="350" spans="1:4" s="7" customFormat="1" x14ac:dyDescent="0.25">
      <c r="A350" s="104" t="s">
        <v>74</v>
      </c>
      <c r="B350" s="160"/>
      <c r="C350" s="163"/>
      <c r="D350" s="166"/>
    </row>
    <row r="351" spans="1:4" s="7" customFormat="1" x14ac:dyDescent="0.25">
      <c r="A351" s="104" t="s">
        <v>75</v>
      </c>
      <c r="B351" s="160"/>
      <c r="C351" s="163"/>
      <c r="D351" s="166"/>
    </row>
    <row r="352" spans="1:4" s="7" customFormat="1" ht="30" x14ac:dyDescent="0.25">
      <c r="A352" s="104" t="s">
        <v>76</v>
      </c>
      <c r="B352" s="160"/>
      <c r="C352" s="163"/>
      <c r="D352" s="166"/>
    </row>
    <row r="353" spans="1:4" s="7" customFormat="1" x14ac:dyDescent="0.25">
      <c r="A353" s="105" t="s">
        <v>77</v>
      </c>
      <c r="B353" s="160"/>
      <c r="C353" s="163"/>
      <c r="D353" s="166"/>
    </row>
    <row r="354" spans="1:4" s="7" customFormat="1" x14ac:dyDescent="0.25">
      <c r="A354" s="21" t="s">
        <v>123</v>
      </c>
      <c r="B354" s="160"/>
      <c r="C354" s="163"/>
      <c r="D354" s="166"/>
    </row>
    <row r="355" spans="1:4" s="7" customFormat="1" x14ac:dyDescent="0.25">
      <c r="A355" s="21" t="s">
        <v>79</v>
      </c>
      <c r="B355" s="160"/>
      <c r="C355" s="163"/>
      <c r="D355" s="166"/>
    </row>
    <row r="356" spans="1:4" s="7" customFormat="1" x14ac:dyDescent="0.25">
      <c r="A356" s="21" t="s">
        <v>81</v>
      </c>
      <c r="B356" s="160"/>
      <c r="C356" s="163"/>
      <c r="D356" s="166"/>
    </row>
    <row r="357" spans="1:4" s="7" customFormat="1" x14ac:dyDescent="0.25">
      <c r="A357" s="21" t="s">
        <v>47</v>
      </c>
      <c r="B357" s="160"/>
      <c r="C357" s="163"/>
      <c r="D357" s="166"/>
    </row>
    <row r="358" spans="1:4" s="7" customFormat="1" ht="15.75" thickBot="1" x14ac:dyDescent="0.3">
      <c r="A358" s="57" t="s">
        <v>48</v>
      </c>
      <c r="B358" s="161"/>
      <c r="C358" s="164"/>
      <c r="D358" s="167"/>
    </row>
    <row r="359" spans="1:4" s="7" customFormat="1" ht="15.75" thickBot="1" x14ac:dyDescent="0.3">
      <c r="A359" s="117" t="s">
        <v>20</v>
      </c>
      <c r="B359" s="118"/>
      <c r="C359" s="118"/>
      <c r="D359" s="86">
        <f>D346</f>
        <v>0</v>
      </c>
    </row>
    <row r="360" spans="1:4" s="7" customFormat="1" ht="15.75" thickBot="1" x14ac:dyDescent="0.3">
      <c r="A360" s="62"/>
      <c r="B360" s="63"/>
      <c r="C360" s="63"/>
      <c r="D360" s="63"/>
    </row>
    <row r="361" spans="1:4" s="7" customFormat="1" ht="15.75" thickBot="1" x14ac:dyDescent="0.3">
      <c r="A361" s="14" t="s">
        <v>164</v>
      </c>
      <c r="B361" s="15"/>
      <c r="C361" s="15"/>
      <c r="D361" s="16"/>
    </row>
    <row r="362" spans="1:4" s="7" customFormat="1" ht="30" x14ac:dyDescent="0.25">
      <c r="A362" s="59" t="s">
        <v>86</v>
      </c>
      <c r="B362" s="159">
        <f>BPU!E394</f>
        <v>0</v>
      </c>
      <c r="C362" s="162">
        <v>4</v>
      </c>
      <c r="D362" s="165">
        <f>C362*B362</f>
        <v>0</v>
      </c>
    </row>
    <row r="363" spans="1:4" s="7" customFormat="1" x14ac:dyDescent="0.25">
      <c r="A363" s="21" t="s">
        <v>160</v>
      </c>
      <c r="B363" s="160"/>
      <c r="C363" s="163"/>
      <c r="D363" s="166"/>
    </row>
    <row r="364" spans="1:4" s="7" customFormat="1" x14ac:dyDescent="0.25">
      <c r="A364" s="21" t="s">
        <v>79</v>
      </c>
      <c r="B364" s="160"/>
      <c r="C364" s="163"/>
      <c r="D364" s="166"/>
    </row>
    <row r="365" spans="1:4" s="7" customFormat="1" x14ac:dyDescent="0.25">
      <c r="A365" s="21" t="s">
        <v>81</v>
      </c>
      <c r="B365" s="160"/>
      <c r="C365" s="163"/>
      <c r="D365" s="166"/>
    </row>
    <row r="366" spans="1:4" s="7" customFormat="1" x14ac:dyDescent="0.25">
      <c r="A366" s="21" t="s">
        <v>128</v>
      </c>
      <c r="B366" s="160"/>
      <c r="C366" s="163"/>
      <c r="D366" s="166"/>
    </row>
    <row r="367" spans="1:4" s="7" customFormat="1" x14ac:dyDescent="0.25">
      <c r="A367" s="21" t="s">
        <v>121</v>
      </c>
      <c r="B367" s="160"/>
      <c r="C367" s="163"/>
      <c r="D367" s="166"/>
    </row>
    <row r="368" spans="1:4" s="7" customFormat="1" ht="15.75" thickBot="1" x14ac:dyDescent="0.3">
      <c r="A368" s="57" t="s">
        <v>48</v>
      </c>
      <c r="B368" s="161"/>
      <c r="C368" s="164"/>
      <c r="D368" s="167"/>
    </row>
    <row r="369" spans="1:5" s="7" customFormat="1" ht="15.75" thickBot="1" x14ac:dyDescent="0.3">
      <c r="A369" s="117" t="s">
        <v>20</v>
      </c>
      <c r="B369" s="118"/>
      <c r="C369" s="118"/>
      <c r="D369" s="93">
        <f>D362</f>
        <v>0</v>
      </c>
    </row>
    <row r="370" spans="1:5" s="7" customFormat="1" ht="15.75" thickBot="1" x14ac:dyDescent="0.3">
      <c r="A370" s="62"/>
      <c r="B370" s="63"/>
      <c r="C370" s="63"/>
      <c r="D370" s="63"/>
    </row>
    <row r="371" spans="1:5" s="7" customFormat="1" x14ac:dyDescent="0.25">
      <c r="A371" s="106"/>
      <c r="B371" s="106"/>
      <c r="C371" s="106"/>
      <c r="D371" s="106"/>
    </row>
    <row r="372" spans="1:5" s="7" customFormat="1" ht="15.75" x14ac:dyDescent="0.25">
      <c r="A372" s="157" t="s">
        <v>178</v>
      </c>
      <c r="B372" s="157"/>
      <c r="C372" s="157"/>
      <c r="D372" s="107">
        <f>SUM(D14,D21,D34,D38,D45,D61,D65,D70,D325,D78,D98,D117,D140,D168,D186,D195,D203,D219,D230,D258,D283,D311,D335,D343,D359,D369,D272,D177,D151,D108)</f>
        <v>0</v>
      </c>
    </row>
    <row r="373" spans="1:5" s="7" customFormat="1" x14ac:dyDescent="0.25"/>
    <row r="374" spans="1:5" s="7" customFormat="1" ht="15.75" x14ac:dyDescent="0.25">
      <c r="A374" s="75"/>
      <c r="B374" s="158"/>
      <c r="C374" s="158"/>
      <c r="D374" s="158"/>
      <c r="E374" s="76"/>
    </row>
    <row r="375" spans="1:5" s="7" customFormat="1" ht="15.75" x14ac:dyDescent="0.25">
      <c r="A375" s="75"/>
      <c r="B375" s="158"/>
      <c r="C375" s="158"/>
      <c r="D375" s="158"/>
      <c r="E375" s="76"/>
    </row>
    <row r="376" spans="1:5" s="7" customFormat="1" ht="15.75" x14ac:dyDescent="0.25">
      <c r="A376" s="76"/>
      <c r="B376" s="76"/>
      <c r="C376" s="76"/>
      <c r="D376" s="76"/>
      <c r="E376" s="76"/>
    </row>
    <row r="377" spans="1:5" s="7" customFormat="1" ht="122.25" customHeight="1" x14ac:dyDescent="0.25">
      <c r="A377" s="77"/>
      <c r="B377" s="113"/>
      <c r="C377" s="113"/>
      <c r="D377" s="113"/>
      <c r="E377" s="106"/>
    </row>
    <row r="378" spans="1:5" s="7" customFormat="1" x14ac:dyDescent="0.25">
      <c r="A378" s="114"/>
      <c r="B378" s="114"/>
      <c r="C378" s="114"/>
      <c r="D378" s="114"/>
      <c r="E378" s="114"/>
    </row>
  </sheetData>
  <sheetProtection algorithmName="SHA-512" hashValue="KIqKMDk0byEVJIaThhFashyJ1zkueWdzIW1xIXJuM6DEt0VhBjIPMcAFJMD6nXSSZs4h7NbaTQ4m8/5AbElgkg==" saltValue="wCJJC1Gf0nxA6ra/vgRfag==" spinCount="100000" sheet="1" objects="1" scenarios="1"/>
  <mergeCells count="117">
    <mergeCell ref="A1:D1"/>
    <mergeCell ref="A2:D2"/>
    <mergeCell ref="A3:D3"/>
    <mergeCell ref="B5:B6"/>
    <mergeCell ref="C5:C6"/>
    <mergeCell ref="D5:D6"/>
    <mergeCell ref="A25:C25"/>
    <mergeCell ref="A34:C34"/>
    <mergeCell ref="A38:C38"/>
    <mergeCell ref="A45:C45"/>
    <mergeCell ref="A61:C61"/>
    <mergeCell ref="A65:C65"/>
    <mergeCell ref="B68:B69"/>
    <mergeCell ref="C68:C69"/>
    <mergeCell ref="A53:C53"/>
    <mergeCell ref="A14:C14"/>
    <mergeCell ref="A21:C21"/>
    <mergeCell ref="B81:B97"/>
    <mergeCell ref="C81:C97"/>
    <mergeCell ref="D81:D97"/>
    <mergeCell ref="A98:C98"/>
    <mergeCell ref="B101:B107"/>
    <mergeCell ref="C101:C107"/>
    <mergeCell ref="D101:D107"/>
    <mergeCell ref="D68:D69"/>
    <mergeCell ref="A70:C70"/>
    <mergeCell ref="B73:B76"/>
    <mergeCell ref="C73:C76"/>
    <mergeCell ref="D73:D76"/>
    <mergeCell ref="A78:C78"/>
    <mergeCell ref="B120:B139"/>
    <mergeCell ref="C120:C139"/>
    <mergeCell ref="D120:D139"/>
    <mergeCell ref="A140:C140"/>
    <mergeCell ref="B143:B150"/>
    <mergeCell ref="C143:C150"/>
    <mergeCell ref="D143:D150"/>
    <mergeCell ref="E101:E107"/>
    <mergeCell ref="A108:C108"/>
    <mergeCell ref="B111:B116"/>
    <mergeCell ref="C111:C116"/>
    <mergeCell ref="D111:D116"/>
    <mergeCell ref="A117:C117"/>
    <mergeCell ref="E171:E176"/>
    <mergeCell ref="A177:C177"/>
    <mergeCell ref="B180:B185"/>
    <mergeCell ref="C180:C185"/>
    <mergeCell ref="D180:D185"/>
    <mergeCell ref="E143:E150"/>
    <mergeCell ref="A151:C151"/>
    <mergeCell ref="B154:B167"/>
    <mergeCell ref="C154:C167"/>
    <mergeCell ref="D154:D167"/>
    <mergeCell ref="A168:C168"/>
    <mergeCell ref="A186:C186"/>
    <mergeCell ref="B189:B194"/>
    <mergeCell ref="C189:C194"/>
    <mergeCell ref="D189:D194"/>
    <mergeCell ref="A195:C195"/>
    <mergeCell ref="B198:B202"/>
    <mergeCell ref="C198:C202"/>
    <mergeCell ref="D198:D202"/>
    <mergeCell ref="B171:B176"/>
    <mergeCell ref="C171:C176"/>
    <mergeCell ref="D171:D176"/>
    <mergeCell ref="A230:C230"/>
    <mergeCell ref="B233:B257"/>
    <mergeCell ref="C233:C257"/>
    <mergeCell ref="D233:D257"/>
    <mergeCell ref="A258:C258"/>
    <mergeCell ref="B261:B271"/>
    <mergeCell ref="C261:C271"/>
    <mergeCell ref="D261:D271"/>
    <mergeCell ref="A203:C203"/>
    <mergeCell ref="B206:B218"/>
    <mergeCell ref="C206:C218"/>
    <mergeCell ref="D206:D218"/>
    <mergeCell ref="A219:C219"/>
    <mergeCell ref="B222:B229"/>
    <mergeCell ref="C222:C229"/>
    <mergeCell ref="D222:D229"/>
    <mergeCell ref="B286:B310"/>
    <mergeCell ref="C286:C310"/>
    <mergeCell ref="D286:D310"/>
    <mergeCell ref="A311:C311"/>
    <mergeCell ref="B314:B324"/>
    <mergeCell ref="C314:C324"/>
    <mergeCell ref="D314:D324"/>
    <mergeCell ref="E261:E271"/>
    <mergeCell ref="A272:C272"/>
    <mergeCell ref="B275:B282"/>
    <mergeCell ref="C275:C282"/>
    <mergeCell ref="D275:D282"/>
    <mergeCell ref="A283:C283"/>
    <mergeCell ref="B338:B342"/>
    <mergeCell ref="C338:C342"/>
    <mergeCell ref="D338:D342"/>
    <mergeCell ref="A343:C343"/>
    <mergeCell ref="B346:B358"/>
    <mergeCell ref="C346:C358"/>
    <mergeCell ref="D346:D358"/>
    <mergeCell ref="E314:E324"/>
    <mergeCell ref="A325:C325"/>
    <mergeCell ref="B328:B334"/>
    <mergeCell ref="C328:C334"/>
    <mergeCell ref="D328:D334"/>
    <mergeCell ref="A335:C335"/>
    <mergeCell ref="A372:C372"/>
    <mergeCell ref="B374:D374"/>
    <mergeCell ref="B375:D375"/>
    <mergeCell ref="B377:D377"/>
    <mergeCell ref="A378:E378"/>
    <mergeCell ref="A359:C359"/>
    <mergeCell ref="B362:B368"/>
    <mergeCell ref="C362:C368"/>
    <mergeCell ref="D362:D368"/>
    <mergeCell ref="A369:C36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Centre des Monuments Nationaux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Dingrando Benjamin</dc:creator>
  <cp:lastModifiedBy>Bonne Cedric</cp:lastModifiedBy>
  <dcterms:created xsi:type="dcterms:W3CDTF">2025-05-29T15:09:19Z</dcterms:created>
  <dcterms:modified xsi:type="dcterms:W3CDTF">2025-07-29T11:47:00Z</dcterms:modified>
</cp:coreProperties>
</file>